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255" windowWidth="9720" windowHeight="7095" activeTab="3"/>
  </bookViews>
  <sheets>
    <sheet name="pnl" sheetId="1" r:id="rId1"/>
    <sheet name="bs" sheetId="2" r:id="rId2"/>
    <sheet name="eq" sheetId="3" r:id="rId3"/>
    <sheet name="cf" sheetId="4" r:id="rId4"/>
  </sheets>
  <definedNames>
    <definedName name="_xlnm.Print_Area" localSheetId="1">'bs'!$A$1:$H$62</definedName>
    <definedName name="_xlnm.Print_Area" localSheetId="3">'cf'!$A$1:$I$129</definedName>
    <definedName name="_xlnm.Print_Area" localSheetId="0">'pnl'!$A$1:$J$64</definedName>
  </definedNames>
  <calcPr fullCalcOnLoad="1"/>
</workbook>
</file>

<file path=xl/sharedStrings.xml><?xml version="1.0" encoding="utf-8"?>
<sst xmlns="http://schemas.openxmlformats.org/spreadsheetml/2006/main" count="148" uniqueCount="117">
  <si>
    <t>(Incorporated in Malaysia)</t>
  </si>
  <si>
    <t>RM'000</t>
  </si>
  <si>
    <t>Minority interests</t>
  </si>
  <si>
    <t>As at</t>
  </si>
  <si>
    <t>Current assets</t>
  </si>
  <si>
    <t>Cash and bank balances</t>
  </si>
  <si>
    <t>Current liabilities</t>
  </si>
  <si>
    <t>Share capital</t>
  </si>
  <si>
    <t>Deferred taxation</t>
  </si>
  <si>
    <t>end of</t>
  </si>
  <si>
    <t>Shareholders' Funds</t>
  </si>
  <si>
    <t>(The figures have not been audited)</t>
  </si>
  <si>
    <t>(Unaudited)</t>
  </si>
  <si>
    <t>CURRENT</t>
  </si>
  <si>
    <t>YEAR</t>
  </si>
  <si>
    <t>TODATE</t>
  </si>
  <si>
    <t>QUARTER</t>
  </si>
  <si>
    <t>Net current assets</t>
  </si>
  <si>
    <t>Revenue</t>
  </si>
  <si>
    <t>Property, plant and equipment</t>
  </si>
  <si>
    <t>Inventories</t>
  </si>
  <si>
    <t>Tax expense</t>
  </si>
  <si>
    <t>INDIVIDUAL QUARTER</t>
  </si>
  <si>
    <t>(Audited)</t>
  </si>
  <si>
    <t>CUMULATIVE QUARTERS</t>
  </si>
  <si>
    <t>Borrowings</t>
  </si>
  <si>
    <t xml:space="preserve"> CONDENSED CONSOLIDATED STATEMENT OF CHANGES IN EQUITY</t>
  </si>
  <si>
    <t xml:space="preserve">Share </t>
  </si>
  <si>
    <t>Capital</t>
  </si>
  <si>
    <t>Reserves</t>
  </si>
  <si>
    <t xml:space="preserve"> Profits</t>
  </si>
  <si>
    <t>Retained</t>
  </si>
  <si>
    <t>Total</t>
  </si>
  <si>
    <t>Financing costs</t>
  </si>
  <si>
    <t>Dividends</t>
  </si>
  <si>
    <t>should be read in conjunction with, this interim financial report.</t>
  </si>
  <si>
    <t xml:space="preserve"> should be read in conjunction with, this interim financial report.</t>
  </si>
  <si>
    <t xml:space="preserve"> CONDENSED CONSOLIDATED CASH FLOW STATEMENT</t>
  </si>
  <si>
    <t>Trade and other payables</t>
  </si>
  <si>
    <t>CONDENSED CONSOLIDATED INCOME STATEMENTS</t>
  </si>
  <si>
    <t xml:space="preserve">Investments </t>
  </si>
  <si>
    <t>Net loss for the year</t>
  </si>
  <si>
    <t>At 1 January 2002</t>
  </si>
  <si>
    <t>Tax refundable</t>
  </si>
  <si>
    <t>Net cash used in operating activities</t>
  </si>
  <si>
    <t>Non-cash items</t>
  </si>
  <si>
    <t xml:space="preserve">Operating profit before changes in working capital </t>
  </si>
  <si>
    <t>Changes in working capital</t>
  </si>
  <si>
    <t>Net changes in current assets</t>
  </si>
  <si>
    <t>Net changes in current liabilities</t>
  </si>
  <si>
    <t>- Dividend paid</t>
  </si>
  <si>
    <t>Net cash inflow from financing activities</t>
  </si>
  <si>
    <t>Cash and cash equivalents</t>
  </si>
  <si>
    <t xml:space="preserve">Note : </t>
  </si>
  <si>
    <t>Cash and cash equivalents included in the condensed consolidated cash flow statement comprise the following :</t>
  </si>
  <si>
    <t>Cash flows from investing activities</t>
  </si>
  <si>
    <t>Net cash outflow from investing activities</t>
  </si>
  <si>
    <t>Cash flows from financing activities</t>
  </si>
  <si>
    <t>- Borrowings</t>
  </si>
  <si>
    <t>Negative goodwill</t>
  </si>
  <si>
    <t>Adjustments for</t>
  </si>
  <si>
    <t>(Company No. 363120-V)</t>
  </si>
  <si>
    <t>Operating profit</t>
  </si>
  <si>
    <t>Share of profit of associates</t>
  </si>
  <si>
    <t>Profit before taxation</t>
  </si>
  <si>
    <t>Profit after taxation</t>
  </si>
  <si>
    <t>Net profit for the period</t>
  </si>
  <si>
    <t>Earnings per shares (sen)</t>
  </si>
  <si>
    <t>At 1 March 2003</t>
  </si>
  <si>
    <t>Profit for the period</t>
  </si>
  <si>
    <t>Increase in share capital</t>
  </si>
  <si>
    <t>- bonus issue</t>
  </si>
  <si>
    <t>- acquisition of subsidiaries</t>
  </si>
  <si>
    <t>- rights issue</t>
  </si>
  <si>
    <t>Tax paid</t>
  </si>
  <si>
    <t>Cash and cash equivalents at 1 March</t>
  </si>
  <si>
    <t>- Rights issue</t>
  </si>
  <si>
    <t>Net increase in cash and cash equivalents</t>
  </si>
  <si>
    <t>A</t>
  </si>
  <si>
    <t>Acquisition of subsidiaries</t>
  </si>
  <si>
    <t>Receivables</t>
  </si>
  <si>
    <t>Payables</t>
  </si>
  <si>
    <t>Taxation</t>
  </si>
  <si>
    <t>Net assets acquired</t>
  </si>
  <si>
    <t>Less: Cash acquired</t>
  </si>
  <si>
    <t>Acquisition of subsidiaries net of cash acquired (Note A)</t>
  </si>
  <si>
    <t>DXN HOLDINGS BHD</t>
  </si>
  <si>
    <t xml:space="preserve"> CONDENSED CONSOLIDATED CASH FLOW STATEMENT (Cont'd)</t>
  </si>
  <si>
    <t>B</t>
  </si>
  <si>
    <t>There are no comparative figures as no Condensed Consolidated Income Statement was prepared for the period ended 30 November 2002.</t>
  </si>
  <si>
    <t>Provision for taxation</t>
  </si>
  <si>
    <t>- public issue</t>
  </si>
  <si>
    <t>There are no comparative figures as no Condensed Consolidated Statement of Changes In Equity was prepared for the period ended 30 November 2002.</t>
  </si>
  <si>
    <t xml:space="preserve"> </t>
  </si>
  <si>
    <t>Dividend payable</t>
  </si>
  <si>
    <t>- interim dividend</t>
  </si>
  <si>
    <t>- Public Issue</t>
  </si>
  <si>
    <t>Cash inflow on acquisition of subsidiaries</t>
  </si>
  <si>
    <t>Purchase consideration, satisfied in share</t>
  </si>
  <si>
    <t>Purchase consideration, satisfied in cash</t>
  </si>
  <si>
    <t>Interest paid</t>
  </si>
  <si>
    <t>Interest received</t>
  </si>
  <si>
    <t>FOR THE PERIOD ENDED 30 NOVEMBER 2003</t>
  </si>
  <si>
    <t xml:space="preserve"> CONDENSED CONSOLIDATED BALANCE SHEET AT 30 NOVEMBER 2003</t>
  </si>
  <si>
    <t>Interest expenses</t>
  </si>
  <si>
    <t>Interest income</t>
  </si>
  <si>
    <t>Other investments</t>
  </si>
  <si>
    <t>Cash and cash equivalents at 30 November (Note B)</t>
  </si>
  <si>
    <t xml:space="preserve">There are no comparative figures as no Condensed Consolidated Cash Flow Statement was prepared for the period ended 30 November 2002. </t>
  </si>
  <si>
    <t>The notes set out on pages 6 to 10 form an integral part of, and,</t>
  </si>
  <si>
    <t xml:space="preserve">The notes set out on pages 6 to 10 form an integral part of, and, </t>
  </si>
  <si>
    <t>Exchange differences on translation of the financial statement of foreign entities</t>
  </si>
  <si>
    <t>Trade and other receivables</t>
  </si>
  <si>
    <t xml:space="preserve">Capital </t>
  </si>
  <si>
    <t>At 30 November 2003</t>
  </si>
  <si>
    <t>Share issue expenses</t>
  </si>
  <si>
    <t>- Share issue expenses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</si>
</sst>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_);\(0\)"/>
    <numFmt numFmtId="195" formatCode="d/m/yyyy"/>
    <numFmt numFmtId="196" formatCode="_(* #,##0.0_);_(* \(#,##0.0\);_(* &quot;-&quot;?_);_(@_)"/>
    <numFmt numFmtId="197" formatCode="0.0000"/>
    <numFmt numFmtId="198" formatCode="dd\-mmm\-yy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91" fontId="0" fillId="0" borderId="0" xfId="15" applyNumberFormat="1" applyFont="1" applyBorder="1" applyAlignment="1">
      <alignment/>
    </xf>
    <xf numFmtId="191" fontId="0" fillId="0" borderId="1" xfId="15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191" fontId="0" fillId="0" borderId="2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91" fontId="0" fillId="0" borderId="0" xfId="15" applyNumberFormat="1" applyFont="1" applyBorder="1" applyAlignment="1">
      <alignment horizontal="center"/>
    </xf>
    <xf numFmtId="191" fontId="0" fillId="0" borderId="3" xfId="15" applyNumberFormat="1" applyFont="1" applyBorder="1" applyAlignment="1">
      <alignment/>
    </xf>
    <xf numFmtId="191" fontId="0" fillId="0" borderId="4" xfId="15" applyNumberFormat="1" applyFont="1" applyBorder="1" applyAlignment="1">
      <alignment/>
    </xf>
    <xf numFmtId="191" fontId="0" fillId="0" borderId="5" xfId="15" applyNumberFormat="1" applyFont="1" applyBorder="1" applyAlignment="1">
      <alignment/>
    </xf>
    <xf numFmtId="191" fontId="0" fillId="0" borderId="6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9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/>
    </xf>
    <xf numFmtId="191" fontId="0" fillId="0" borderId="0" xfId="15" applyNumberFormat="1" applyFont="1" applyAlignment="1">
      <alignment/>
    </xf>
    <xf numFmtId="191" fontId="0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91" fontId="4" fillId="0" borderId="0" xfId="15" applyNumberFormat="1" applyFont="1" applyAlignment="1">
      <alignment/>
    </xf>
    <xf numFmtId="0" fontId="0" fillId="0" borderId="0" xfId="0" applyFont="1" applyBorder="1" applyAlignment="1" quotePrefix="1">
      <alignment horizontal="center"/>
    </xf>
    <xf numFmtId="43" fontId="0" fillId="0" borderId="0" xfId="15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91" fontId="0" fillId="0" borderId="7" xfId="15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1" xfId="15" applyNumberFormat="1" applyFont="1" applyBorder="1" applyAlignment="1">
      <alignment horizontal="center"/>
    </xf>
    <xf numFmtId="191" fontId="1" fillId="0" borderId="0" xfId="15" applyNumberFormat="1" applyFont="1" applyBorder="1" applyAlignment="1">
      <alignment horizontal="center"/>
    </xf>
    <xf numFmtId="197" fontId="0" fillId="0" borderId="0" xfId="15" applyNumberFormat="1" applyFont="1" applyBorder="1" applyAlignment="1">
      <alignment/>
    </xf>
    <xf numFmtId="198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right"/>
    </xf>
    <xf numFmtId="43" fontId="0" fillId="2" borderId="7" xfId="15" applyNumberFormat="1" applyFont="1" applyFill="1" applyBorder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3</xdr:col>
      <xdr:colOff>476250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24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7">
      <selection activeCell="H26" sqref="H26"/>
    </sheetView>
  </sheetViews>
  <sheetFormatPr defaultColWidth="9.33203125" defaultRowHeight="13.5" customHeight="1"/>
  <cols>
    <col min="1" max="1" width="3.83203125" style="17" customWidth="1"/>
    <col min="2" max="2" width="3.83203125" style="1" customWidth="1"/>
    <col min="3" max="3" width="1.83203125" style="1" customWidth="1"/>
    <col min="4" max="4" width="43.16015625" style="1" customWidth="1"/>
    <col min="5" max="5" width="26.33203125" style="1" customWidth="1"/>
    <col min="6" max="7" width="1.83203125" style="2" customWidth="1"/>
    <col min="8" max="8" width="24.5" style="1" customWidth="1"/>
    <col min="9" max="9" width="1.83203125" style="2" customWidth="1"/>
    <col min="10" max="10" width="1.83203125" style="1" customWidth="1"/>
    <col min="11" max="11" width="15.16015625" style="29" bestFit="1" customWidth="1"/>
    <col min="12" max="16384" width="9.33203125" style="1" customWidth="1"/>
  </cols>
  <sheetData>
    <row r="1" spans="1:10" ht="13.5" customHeight="1">
      <c r="A1" s="7"/>
      <c r="B1" s="2"/>
      <c r="C1" s="2"/>
      <c r="D1" s="2"/>
      <c r="E1" s="2"/>
      <c r="H1" s="2"/>
      <c r="J1" s="2"/>
    </row>
    <row r="2" spans="1:10" ht="13.5" customHeight="1">
      <c r="A2" s="7"/>
      <c r="B2" s="2"/>
      <c r="C2" s="2"/>
      <c r="D2" s="2"/>
      <c r="E2" s="2"/>
      <c r="H2" s="2"/>
      <c r="J2" s="2"/>
    </row>
    <row r="3" spans="1:10" ht="13.5" customHeight="1">
      <c r="A3" s="7"/>
      <c r="B3" s="2"/>
      <c r="C3" s="2"/>
      <c r="D3" s="2"/>
      <c r="E3" s="2"/>
      <c r="H3" s="2"/>
      <c r="J3" s="2"/>
    </row>
    <row r="4" spans="1:11" s="26" customFormat="1" ht="13.5" customHeight="1">
      <c r="A4" s="52" t="s">
        <v>86</v>
      </c>
      <c r="B4" s="52"/>
      <c r="C4" s="52"/>
      <c r="D4" s="52"/>
      <c r="E4" s="52"/>
      <c r="F4" s="52"/>
      <c r="G4" s="52"/>
      <c r="H4" s="52"/>
      <c r="I4" s="52"/>
      <c r="J4" s="52"/>
      <c r="K4" s="32"/>
    </row>
    <row r="5" spans="1:10" ht="13.5" customHeight="1">
      <c r="A5" s="53" t="s">
        <v>61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3.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3.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3.5" customHeight="1">
      <c r="A8" s="46"/>
      <c r="B8" s="3"/>
      <c r="C8" s="3"/>
      <c r="D8" s="3"/>
      <c r="E8" s="3"/>
      <c r="F8" s="3"/>
      <c r="G8" s="3"/>
      <c r="H8" s="3"/>
      <c r="I8" s="3"/>
      <c r="J8" s="3"/>
    </row>
    <row r="9" spans="1:10" ht="13.5" customHeight="1">
      <c r="A9" s="46"/>
      <c r="B9" s="3"/>
      <c r="C9" s="3"/>
      <c r="D9" s="3"/>
      <c r="E9" s="3"/>
      <c r="F9" s="3"/>
      <c r="G9" s="3"/>
      <c r="H9" s="3"/>
      <c r="I9" s="3"/>
      <c r="J9" s="3"/>
    </row>
    <row r="10" spans="1:10" ht="13.5" customHeight="1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3.5" customHeight="1">
      <c r="A11" s="53" t="s">
        <v>102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3.5" customHeight="1">
      <c r="A12" s="56" t="s">
        <v>11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3.5" customHeight="1">
      <c r="A13" s="47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3.5" customHeight="1">
      <c r="A14" s="3"/>
      <c r="B14" s="6"/>
      <c r="C14" s="3"/>
      <c r="D14" s="3"/>
      <c r="E14" s="3"/>
      <c r="F14" s="3"/>
      <c r="G14" s="3"/>
      <c r="H14" s="3"/>
      <c r="I14" s="3"/>
      <c r="J14" s="3"/>
    </row>
    <row r="15" spans="1:10" ht="13.5" customHeight="1">
      <c r="A15" s="3"/>
      <c r="B15" s="6"/>
      <c r="C15" s="3"/>
      <c r="D15" s="3"/>
      <c r="E15" s="2"/>
      <c r="G15" s="3"/>
      <c r="H15" s="2"/>
      <c r="I15" s="28"/>
      <c r="J15" s="3"/>
    </row>
    <row r="16" spans="1:10" ht="13.5" customHeight="1">
      <c r="A16" s="7"/>
      <c r="B16" s="2"/>
      <c r="C16" s="2"/>
      <c r="D16" s="2"/>
      <c r="E16" s="53" t="s">
        <v>22</v>
      </c>
      <c r="F16" s="53"/>
      <c r="H16" s="53" t="s">
        <v>24</v>
      </c>
      <c r="I16" s="53"/>
      <c r="J16" s="2"/>
    </row>
    <row r="17" spans="1:10" ht="13.5" customHeight="1">
      <c r="A17" s="7"/>
      <c r="B17" s="2"/>
      <c r="C17" s="2"/>
      <c r="D17" s="2"/>
      <c r="E17" s="28" t="s">
        <v>13</v>
      </c>
      <c r="F17" s="7"/>
      <c r="G17" s="7"/>
      <c r="H17" s="28" t="s">
        <v>13</v>
      </c>
      <c r="I17" s="7"/>
      <c r="J17" s="2"/>
    </row>
    <row r="18" spans="1:11" s="9" customFormat="1" ht="13.5" customHeight="1">
      <c r="A18" s="3"/>
      <c r="B18" s="8"/>
      <c r="C18" s="8"/>
      <c r="D18" s="8"/>
      <c r="E18" s="3" t="s">
        <v>14</v>
      </c>
      <c r="F18" s="7"/>
      <c r="G18" s="7"/>
      <c r="H18" s="3" t="s">
        <v>14</v>
      </c>
      <c r="I18" s="3"/>
      <c r="J18" s="8"/>
      <c r="K18" s="30"/>
    </row>
    <row r="19" spans="1:11" s="9" customFormat="1" ht="13.5" customHeight="1">
      <c r="A19" s="3"/>
      <c r="B19" s="8"/>
      <c r="C19" s="8"/>
      <c r="D19" s="8"/>
      <c r="E19" s="3" t="s">
        <v>16</v>
      </c>
      <c r="F19" s="3"/>
      <c r="G19" s="3"/>
      <c r="H19" s="3" t="s">
        <v>15</v>
      </c>
      <c r="I19" s="3"/>
      <c r="J19" s="8"/>
      <c r="K19" s="30"/>
    </row>
    <row r="20" spans="1:10" ht="13.5" customHeight="1">
      <c r="A20" s="7"/>
      <c r="B20" s="2"/>
      <c r="C20" s="2"/>
      <c r="D20" s="2"/>
      <c r="E20" s="43">
        <v>37955</v>
      </c>
      <c r="F20" s="10"/>
      <c r="G20" s="7"/>
      <c r="H20" s="43">
        <f>+E20</f>
        <v>37955</v>
      </c>
      <c r="I20" s="10"/>
      <c r="J20" s="2"/>
    </row>
    <row r="21" spans="1:10" ht="13.5" customHeight="1">
      <c r="A21" s="7"/>
      <c r="B21" s="2"/>
      <c r="C21" s="2"/>
      <c r="D21" s="2"/>
      <c r="E21" s="3" t="s">
        <v>1</v>
      </c>
      <c r="F21" s="3"/>
      <c r="G21" s="7"/>
      <c r="H21" s="3" t="s">
        <v>1</v>
      </c>
      <c r="I21" s="3"/>
      <c r="J21" s="2"/>
    </row>
    <row r="22" spans="1:10" ht="13.5" customHeight="1">
      <c r="A22" s="7"/>
      <c r="B22" s="2"/>
      <c r="C22" s="2"/>
      <c r="D22" s="2"/>
      <c r="E22" s="3"/>
      <c r="F22" s="3"/>
      <c r="G22" s="7"/>
      <c r="H22" s="3"/>
      <c r="I22" s="3"/>
      <c r="J22" s="2"/>
    </row>
    <row r="23" spans="1:10" ht="13.5" customHeight="1">
      <c r="A23" s="7"/>
      <c r="B23" s="2"/>
      <c r="C23" s="2"/>
      <c r="D23" s="2"/>
      <c r="E23" s="3"/>
      <c r="F23" s="3"/>
      <c r="G23" s="7"/>
      <c r="H23" s="3"/>
      <c r="I23" s="3"/>
      <c r="J23" s="2"/>
    </row>
    <row r="24" spans="1:10" ht="13.5" customHeight="1" thickBot="1">
      <c r="A24" s="7"/>
      <c r="B24" s="2" t="s">
        <v>18</v>
      </c>
      <c r="C24" s="2"/>
      <c r="D24" s="2"/>
      <c r="E24" s="38">
        <v>31336</v>
      </c>
      <c r="F24" s="12"/>
      <c r="G24" s="12"/>
      <c r="H24" s="38">
        <v>66836</v>
      </c>
      <c r="I24" s="12"/>
      <c r="J24" s="2"/>
    </row>
    <row r="25" spans="1:10" ht="13.5" customHeight="1" thickTop="1">
      <c r="A25" s="7"/>
      <c r="B25" s="2"/>
      <c r="C25" s="2"/>
      <c r="D25" s="2"/>
      <c r="E25" s="12"/>
      <c r="F25" s="12"/>
      <c r="G25" s="12"/>
      <c r="H25" s="12"/>
      <c r="I25" s="12"/>
      <c r="J25" s="2"/>
    </row>
    <row r="26" spans="1:10" ht="13.5" customHeight="1">
      <c r="A26" s="7"/>
      <c r="B26" s="2" t="s">
        <v>62</v>
      </c>
      <c r="C26" s="2"/>
      <c r="D26" s="2"/>
      <c r="E26" s="12">
        <v>6487</v>
      </c>
      <c r="F26" s="12"/>
      <c r="G26" s="12"/>
      <c r="H26" s="12">
        <v>14334</v>
      </c>
      <c r="I26" s="12"/>
      <c r="J26" s="2"/>
    </row>
    <row r="27" spans="1:10" ht="13.5" customHeight="1">
      <c r="A27" s="7"/>
      <c r="B27" s="11"/>
      <c r="C27" s="2"/>
      <c r="D27" s="2"/>
      <c r="E27" s="12"/>
      <c r="F27" s="12"/>
      <c r="G27" s="12"/>
      <c r="H27" s="12"/>
      <c r="I27" s="12"/>
      <c r="J27" s="2"/>
    </row>
    <row r="28" spans="1:10" ht="13.5" customHeight="1">
      <c r="A28" s="7"/>
      <c r="B28" s="2" t="s">
        <v>33</v>
      </c>
      <c r="C28" s="2"/>
      <c r="D28" s="2"/>
      <c r="E28" s="12">
        <v>-345</v>
      </c>
      <c r="F28" s="12"/>
      <c r="G28" s="12"/>
      <c r="H28" s="12">
        <v>-862</v>
      </c>
      <c r="I28" s="12"/>
      <c r="J28" s="2"/>
    </row>
    <row r="29" spans="1:10" ht="13.5" customHeight="1">
      <c r="A29" s="7"/>
      <c r="B29" s="2"/>
      <c r="C29" s="2"/>
      <c r="D29" s="2"/>
      <c r="E29" s="12"/>
      <c r="F29" s="12"/>
      <c r="G29" s="12"/>
      <c r="H29" s="12"/>
      <c r="I29" s="12"/>
      <c r="J29" s="2"/>
    </row>
    <row r="30" spans="1:10" ht="13.5" customHeight="1">
      <c r="A30" s="7"/>
      <c r="B30" s="2" t="s">
        <v>63</v>
      </c>
      <c r="C30" s="2"/>
      <c r="D30" s="5"/>
      <c r="E30" s="12">
        <v>8</v>
      </c>
      <c r="F30" s="12"/>
      <c r="G30" s="12"/>
      <c r="H30" s="12">
        <v>18</v>
      </c>
      <c r="I30" s="12"/>
      <c r="J30" s="2"/>
    </row>
    <row r="31" spans="1:10" ht="13.5" customHeight="1">
      <c r="A31" s="7"/>
      <c r="B31" s="11"/>
      <c r="C31" s="2"/>
      <c r="D31" s="2"/>
      <c r="E31" s="13"/>
      <c r="F31" s="12"/>
      <c r="G31" s="12"/>
      <c r="H31" s="13"/>
      <c r="I31" s="12"/>
      <c r="J31" s="2"/>
    </row>
    <row r="32" spans="1:10" ht="13.5" customHeight="1">
      <c r="A32" s="7"/>
      <c r="B32" s="2" t="s">
        <v>64</v>
      </c>
      <c r="C32" s="2"/>
      <c r="D32" s="2"/>
      <c r="E32" s="12">
        <f>SUM(E26:E30)</f>
        <v>6150</v>
      </c>
      <c r="F32" s="12"/>
      <c r="G32" s="12"/>
      <c r="H32" s="12">
        <f>SUM(H26:H30)</f>
        <v>13490</v>
      </c>
      <c r="I32" s="12"/>
      <c r="J32" s="2"/>
    </row>
    <row r="33" spans="1:10" ht="13.5" customHeight="1">
      <c r="A33" s="7"/>
      <c r="B33" s="2"/>
      <c r="C33" s="2"/>
      <c r="D33" s="2"/>
      <c r="E33" s="12"/>
      <c r="F33" s="12"/>
      <c r="G33" s="12"/>
      <c r="H33" s="12"/>
      <c r="I33" s="12"/>
      <c r="J33" s="2"/>
    </row>
    <row r="34" spans="1:10" ht="13.5" customHeight="1">
      <c r="A34" s="7"/>
      <c r="B34" s="2" t="s">
        <v>21</v>
      </c>
      <c r="C34" s="2"/>
      <c r="D34" s="2"/>
      <c r="E34" s="12">
        <v>-1340</v>
      </c>
      <c r="F34" s="12"/>
      <c r="G34" s="12"/>
      <c r="H34" s="12">
        <v>-2664</v>
      </c>
      <c r="I34" s="12"/>
      <c r="J34" s="2"/>
    </row>
    <row r="35" spans="1:10" ht="13.5" customHeight="1">
      <c r="A35" s="7"/>
      <c r="B35" s="2"/>
      <c r="C35" s="2"/>
      <c r="D35" s="2"/>
      <c r="E35" s="13"/>
      <c r="F35" s="12"/>
      <c r="G35" s="12"/>
      <c r="H35" s="13"/>
      <c r="I35" s="12"/>
      <c r="J35" s="2"/>
    </row>
    <row r="36" spans="1:10" ht="13.5" customHeight="1">
      <c r="A36" s="7"/>
      <c r="B36" s="2" t="s">
        <v>65</v>
      </c>
      <c r="C36" s="2"/>
      <c r="D36" s="2"/>
      <c r="E36" s="12">
        <f>SUM(E32:E34)</f>
        <v>4810</v>
      </c>
      <c r="F36" s="12"/>
      <c r="G36" s="12"/>
      <c r="H36" s="12">
        <f>SUM(H32:H34)</f>
        <v>10826</v>
      </c>
      <c r="I36" s="12"/>
      <c r="J36" s="2"/>
    </row>
    <row r="37" spans="1:10" ht="13.5" customHeight="1">
      <c r="A37" s="7"/>
      <c r="B37" s="11"/>
      <c r="C37" s="2"/>
      <c r="D37" s="14"/>
      <c r="E37" s="12"/>
      <c r="F37" s="12"/>
      <c r="G37" s="12"/>
      <c r="H37" s="12"/>
      <c r="I37" s="12"/>
      <c r="J37" s="2"/>
    </row>
    <row r="38" spans="1:10" ht="13.5" customHeight="1">
      <c r="A38" s="7"/>
      <c r="B38" s="2" t="s">
        <v>2</v>
      </c>
      <c r="C38" s="2"/>
      <c r="D38" s="2"/>
      <c r="E38" s="12">
        <v>0</v>
      </c>
      <c r="F38" s="12"/>
      <c r="G38" s="12"/>
      <c r="H38" s="12">
        <v>0</v>
      </c>
      <c r="I38" s="12"/>
      <c r="J38" s="2"/>
    </row>
    <row r="39" spans="1:10" ht="13.5" customHeight="1">
      <c r="A39" s="7"/>
      <c r="B39" s="2"/>
      <c r="C39" s="2"/>
      <c r="D39" s="2"/>
      <c r="E39" s="13"/>
      <c r="F39" s="12"/>
      <c r="G39" s="12"/>
      <c r="H39" s="13"/>
      <c r="I39" s="12"/>
      <c r="J39" s="2"/>
    </row>
    <row r="40" spans="1:10" ht="13.5" customHeight="1" thickBot="1">
      <c r="A40" s="7"/>
      <c r="B40" s="2" t="s">
        <v>66</v>
      </c>
      <c r="C40" s="2"/>
      <c r="D40" s="2"/>
      <c r="E40" s="15">
        <f>SUM(E36:E38)</f>
        <v>4810</v>
      </c>
      <c r="F40" s="12"/>
      <c r="G40" s="12"/>
      <c r="H40" s="15">
        <f>SUM(H36:H38)</f>
        <v>10826</v>
      </c>
      <c r="I40" s="12"/>
      <c r="J40" s="2"/>
    </row>
    <row r="41" spans="1:10" ht="13.5" customHeight="1" thickTop="1">
      <c r="A41" s="7"/>
      <c r="B41" s="2"/>
      <c r="C41" s="2"/>
      <c r="D41" s="2"/>
      <c r="E41" s="12"/>
      <c r="F41" s="12"/>
      <c r="G41" s="12"/>
      <c r="H41" s="12"/>
      <c r="I41" s="12"/>
      <c r="J41" s="2"/>
    </row>
    <row r="42" spans="1:10" ht="13.5" customHeight="1">
      <c r="A42" s="7"/>
      <c r="B42" s="11"/>
      <c r="C42" s="2"/>
      <c r="D42" s="2"/>
      <c r="E42" s="12"/>
      <c r="F42" s="12"/>
      <c r="G42" s="12"/>
      <c r="H42" s="12"/>
      <c r="I42" s="12"/>
      <c r="J42" s="2"/>
    </row>
    <row r="43" spans="1:10" ht="13.5" customHeight="1">
      <c r="A43" s="7"/>
      <c r="B43" s="2"/>
      <c r="C43" s="2"/>
      <c r="D43" s="2"/>
      <c r="E43" s="12"/>
      <c r="F43" s="12"/>
      <c r="G43" s="12"/>
      <c r="H43" s="12"/>
      <c r="I43" s="12"/>
      <c r="J43" s="2"/>
    </row>
    <row r="44" spans="1:10" ht="13.5" customHeight="1" thickBot="1">
      <c r="A44" s="7"/>
      <c r="B44" s="2" t="s">
        <v>67</v>
      </c>
      <c r="C44" s="2"/>
      <c r="D44" s="2"/>
      <c r="E44" s="49">
        <f>E40/149879*100</f>
        <v>3.209255466075968</v>
      </c>
      <c r="F44" s="16"/>
      <c r="G44" s="16"/>
      <c r="H44" s="49">
        <f>H40/167542*100</f>
        <v>6.461663344116698</v>
      </c>
      <c r="I44" s="16"/>
      <c r="J44" s="2"/>
    </row>
    <row r="45" spans="1:10" ht="13.5" customHeight="1" thickTop="1">
      <c r="A45" s="7"/>
      <c r="B45" s="2"/>
      <c r="C45" s="2"/>
      <c r="D45" s="2"/>
      <c r="E45" s="16"/>
      <c r="H45" s="16"/>
      <c r="J45" s="2"/>
    </row>
    <row r="46" spans="1:10" ht="13.5" customHeight="1">
      <c r="A46" s="7"/>
      <c r="B46" s="2"/>
      <c r="C46" s="2"/>
      <c r="D46" s="2"/>
      <c r="E46" s="2"/>
      <c r="H46" s="2"/>
      <c r="J46" s="2"/>
    </row>
    <row r="47" spans="1:10" ht="13.5" customHeight="1">
      <c r="A47" s="7"/>
      <c r="B47" s="2"/>
      <c r="C47" s="2"/>
      <c r="D47" s="2"/>
      <c r="E47" s="2"/>
      <c r="H47" s="2"/>
      <c r="J47" s="2"/>
    </row>
    <row r="48" spans="1:10" ht="13.5" customHeight="1">
      <c r="A48" s="7"/>
      <c r="B48" s="58" t="s">
        <v>89</v>
      </c>
      <c r="C48" s="58"/>
      <c r="D48" s="58"/>
      <c r="E48" s="58"/>
      <c r="F48" s="58"/>
      <c r="G48" s="58"/>
      <c r="H48" s="58"/>
      <c r="I48" s="58"/>
      <c r="J48" s="58"/>
    </row>
    <row r="49" spans="1:10" ht="13.5" customHeight="1">
      <c r="A49" s="7"/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3.5" customHeight="1">
      <c r="A50" s="7"/>
      <c r="B50" s="2"/>
      <c r="C50" s="2"/>
      <c r="D50" s="2"/>
      <c r="E50" s="2"/>
      <c r="H50" s="2"/>
      <c r="J50" s="2"/>
    </row>
    <row r="51" spans="1:10" ht="13.5" customHeight="1">
      <c r="A51" s="7"/>
      <c r="B51" s="2"/>
      <c r="C51" s="2"/>
      <c r="D51" s="2"/>
      <c r="E51" s="2"/>
      <c r="H51" s="2"/>
      <c r="J51" s="2"/>
    </row>
    <row r="52" spans="1:10" ht="13.5" customHeight="1">
      <c r="A52" s="7"/>
      <c r="B52" s="2"/>
      <c r="C52" s="2"/>
      <c r="D52" s="2"/>
      <c r="E52" s="2"/>
      <c r="H52" s="2"/>
      <c r="J52" s="2"/>
    </row>
    <row r="53" spans="1:10" ht="13.5" customHeight="1">
      <c r="A53" s="7"/>
      <c r="B53" s="2"/>
      <c r="C53" s="2"/>
      <c r="D53" s="2"/>
      <c r="E53" s="2"/>
      <c r="H53" s="2"/>
      <c r="J53" s="2"/>
    </row>
    <row r="54" spans="1:10" ht="13.5" customHeight="1">
      <c r="A54" s="7"/>
      <c r="B54" s="2"/>
      <c r="C54" s="2"/>
      <c r="D54" s="2"/>
      <c r="E54" s="2"/>
      <c r="H54" s="2"/>
      <c r="J54" s="2"/>
    </row>
    <row r="55" spans="1:10" ht="13.5" customHeight="1">
      <c r="A55" s="7"/>
      <c r="B55" s="2"/>
      <c r="C55" s="2"/>
      <c r="D55" s="2"/>
      <c r="E55" s="2"/>
      <c r="H55" s="2"/>
      <c r="J55" s="2"/>
    </row>
    <row r="56" spans="1:10" ht="13.5" customHeight="1">
      <c r="A56" s="7"/>
      <c r="B56" s="2"/>
      <c r="C56" s="2"/>
      <c r="D56" s="2"/>
      <c r="E56" s="2"/>
      <c r="H56" s="2"/>
      <c r="J56" s="2"/>
    </row>
    <row r="57" spans="1:10" ht="13.5" customHeight="1">
      <c r="A57" s="7"/>
      <c r="B57" s="2"/>
      <c r="C57" s="2"/>
      <c r="D57" s="2"/>
      <c r="E57" s="2"/>
      <c r="H57" s="2"/>
      <c r="J57" s="2"/>
    </row>
    <row r="58" spans="1:10" ht="13.5" customHeight="1">
      <c r="A58" s="7"/>
      <c r="B58" s="2"/>
      <c r="C58" s="2"/>
      <c r="D58" s="2"/>
      <c r="E58" s="2"/>
      <c r="H58" s="2"/>
      <c r="J58" s="2"/>
    </row>
    <row r="59" spans="1:10" ht="13.5" customHeight="1">
      <c r="A59" s="7"/>
      <c r="B59" s="2"/>
      <c r="C59" s="2"/>
      <c r="D59" s="2"/>
      <c r="E59" s="2"/>
      <c r="H59" s="2"/>
      <c r="J59" s="2"/>
    </row>
    <row r="60" spans="1:10" ht="13.5" customHeight="1">
      <c r="A60" s="7"/>
      <c r="B60" s="2"/>
      <c r="C60" s="2"/>
      <c r="D60" s="2"/>
      <c r="E60" s="2"/>
      <c r="H60" s="2"/>
      <c r="J60" s="2"/>
    </row>
    <row r="61" spans="1:10" ht="13.5" customHeight="1">
      <c r="A61" s="7"/>
      <c r="B61" s="2"/>
      <c r="C61" s="2"/>
      <c r="D61" s="2"/>
      <c r="E61" s="2"/>
      <c r="H61" s="2"/>
      <c r="J61" s="2"/>
    </row>
    <row r="62" spans="1:10" ht="13.5" customHeight="1">
      <c r="A62" s="7"/>
      <c r="B62" s="55" t="s">
        <v>109</v>
      </c>
      <c r="C62" s="55"/>
      <c r="D62" s="55"/>
      <c r="E62" s="55"/>
      <c r="F62" s="55"/>
      <c r="G62" s="55"/>
      <c r="H62" s="55"/>
      <c r="I62" s="55"/>
      <c r="J62" s="55"/>
    </row>
    <row r="63" spans="1:10" ht="13.5" customHeight="1">
      <c r="A63" s="7"/>
      <c r="B63" s="55" t="s">
        <v>36</v>
      </c>
      <c r="C63" s="55"/>
      <c r="D63" s="55"/>
      <c r="E63" s="55"/>
      <c r="F63" s="55"/>
      <c r="G63" s="55"/>
      <c r="H63" s="55"/>
      <c r="I63" s="55"/>
      <c r="J63" s="55"/>
    </row>
    <row r="64" spans="1:10" ht="13.5" customHeight="1">
      <c r="A64" s="7"/>
      <c r="B64" s="2"/>
      <c r="C64" s="2"/>
      <c r="D64" s="2"/>
      <c r="E64" s="2"/>
      <c r="H64" s="2"/>
      <c r="J64" s="2"/>
    </row>
  </sheetData>
  <mergeCells count="12">
    <mergeCell ref="B62:J62"/>
    <mergeCell ref="B63:J63"/>
    <mergeCell ref="E16:F16"/>
    <mergeCell ref="A12:J12"/>
    <mergeCell ref="H16:I16"/>
    <mergeCell ref="B48:J49"/>
    <mergeCell ref="A4:J4"/>
    <mergeCell ref="A5:J5"/>
    <mergeCell ref="A6:J6"/>
    <mergeCell ref="A11:J11"/>
    <mergeCell ref="A10:J10"/>
    <mergeCell ref="A7:J7"/>
  </mergeCells>
  <printOptions horizontalCentered="1"/>
  <pageMargins left="0.75" right="0.61" top="0.56" bottom="0.57" header="0.5" footer="0.5"/>
  <pageSetup horizontalDpi="300" verticalDpi="300" orientation="portrait" paperSize="9" scale="79" r:id="rId2"/>
  <headerFooter alignWithMargins="0">
    <oddFooter>&amp;C&amp;"Times New Roman,Bold"&amp;9&amp;P&amp;R&amp;T&amp;D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75" zoomScaleNormal="75" workbookViewId="0" topLeftCell="A13">
      <selection activeCell="E23" sqref="E23"/>
    </sheetView>
  </sheetViews>
  <sheetFormatPr defaultColWidth="9.33203125" defaultRowHeight="13.5" customHeight="1"/>
  <cols>
    <col min="1" max="1" width="4.66015625" style="17" customWidth="1"/>
    <col min="2" max="2" width="3.83203125" style="1" customWidth="1"/>
    <col min="3" max="3" width="50.66015625" style="1" customWidth="1"/>
    <col min="4" max="4" width="9.66015625" style="1" customWidth="1"/>
    <col min="5" max="5" width="16.83203125" style="1" customWidth="1"/>
    <col min="6" max="6" width="1.83203125" style="2" customWidth="1"/>
    <col min="7" max="7" width="16.83203125" style="1" customWidth="1"/>
    <col min="8" max="8" width="1.83203125" style="1" customWidth="1"/>
    <col min="9" max="9" width="4.66015625" style="1" customWidth="1"/>
    <col min="10" max="10" width="20.16015625" style="2" hidden="1" customWidth="1"/>
    <col min="11" max="11" width="0" style="2" hidden="1" customWidth="1"/>
    <col min="12" max="13" width="9.33203125" style="2" customWidth="1"/>
    <col min="14" max="16384" width="9.33203125" style="1" customWidth="1"/>
  </cols>
  <sheetData>
    <row r="1" spans="1:8" ht="13.5" customHeight="1">
      <c r="A1" s="7"/>
      <c r="B1" s="2"/>
      <c r="C1" s="2"/>
      <c r="D1" s="2"/>
      <c r="E1" s="2"/>
      <c r="G1" s="2"/>
      <c r="H1" s="2"/>
    </row>
    <row r="2" spans="1:8" ht="13.5" customHeight="1">
      <c r="A2" s="7"/>
      <c r="B2" s="2"/>
      <c r="C2" s="2"/>
      <c r="D2" s="2"/>
      <c r="E2" s="2"/>
      <c r="G2" s="2"/>
      <c r="H2" s="2"/>
    </row>
    <row r="3" spans="1:8" ht="13.5" customHeight="1">
      <c r="A3" s="52" t="str">
        <f>pnl!A4</f>
        <v>DXN HOLDINGS BHD</v>
      </c>
      <c r="B3" s="52"/>
      <c r="C3" s="52"/>
      <c r="D3" s="52"/>
      <c r="E3" s="52"/>
      <c r="F3" s="52"/>
      <c r="G3" s="52"/>
      <c r="H3" s="52"/>
    </row>
    <row r="4" spans="1:8" ht="13.5" customHeight="1">
      <c r="A4" s="53" t="str">
        <f>pnl!A5</f>
        <v>(Company No. 363120-V)</v>
      </c>
      <c r="B4" s="53"/>
      <c r="C4" s="53"/>
      <c r="D4" s="53"/>
      <c r="E4" s="53"/>
      <c r="F4" s="53"/>
      <c r="G4" s="53"/>
      <c r="H4" s="53"/>
    </row>
    <row r="5" spans="1:12" ht="13.5" customHeight="1">
      <c r="A5" s="54" t="s">
        <v>0</v>
      </c>
      <c r="B5" s="54"/>
      <c r="C5" s="54"/>
      <c r="D5" s="54"/>
      <c r="E5" s="54"/>
      <c r="F5" s="54"/>
      <c r="G5" s="54"/>
      <c r="H5" s="54"/>
      <c r="I5" s="4"/>
      <c r="J5" s="4"/>
      <c r="K5" s="4"/>
      <c r="L5" s="4"/>
    </row>
    <row r="6" spans="1:12" ht="13.5" customHeight="1">
      <c r="A6" s="53"/>
      <c r="B6" s="54"/>
      <c r="C6" s="54"/>
      <c r="D6" s="54"/>
      <c r="E6" s="54"/>
      <c r="F6" s="54"/>
      <c r="G6" s="54"/>
      <c r="H6" s="54"/>
      <c r="I6" s="4"/>
      <c r="J6" s="4"/>
      <c r="K6" s="4"/>
      <c r="L6" s="4"/>
    </row>
    <row r="7" spans="1:12" ht="13.5" customHeight="1">
      <c r="A7" s="46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 customHeight="1">
      <c r="A8" s="4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8" ht="13.5" customHeight="1">
      <c r="A9" s="54" t="s">
        <v>103</v>
      </c>
      <c r="B9" s="53"/>
      <c r="C9" s="53"/>
      <c r="D9" s="53"/>
      <c r="E9" s="53"/>
      <c r="F9" s="53"/>
      <c r="G9" s="53"/>
      <c r="H9" s="53"/>
    </row>
    <row r="10" spans="1:8" ht="13.5" customHeight="1">
      <c r="A10" s="56"/>
      <c r="B10" s="57"/>
      <c r="C10" s="57"/>
      <c r="D10" s="57"/>
      <c r="E10" s="57"/>
      <c r="F10" s="57"/>
      <c r="G10" s="57"/>
      <c r="H10" s="57"/>
    </row>
    <row r="11" spans="1:8" ht="13.5" customHeight="1">
      <c r="A11" s="6"/>
      <c r="B11" s="2"/>
      <c r="C11" s="2"/>
      <c r="D11" s="2"/>
      <c r="E11" s="8"/>
      <c r="G11" s="3"/>
      <c r="H11" s="2"/>
    </row>
    <row r="12" spans="1:8" ht="13.5" customHeight="1">
      <c r="A12" s="6"/>
      <c r="B12" s="2"/>
      <c r="C12" s="2"/>
      <c r="D12" s="2"/>
      <c r="E12" s="4" t="s">
        <v>12</v>
      </c>
      <c r="F12" s="8"/>
      <c r="G12" s="4" t="s">
        <v>23</v>
      </c>
      <c r="H12" s="2"/>
    </row>
    <row r="13" spans="1:13" s="9" customFormat="1" ht="13.5" customHeight="1">
      <c r="A13" s="3"/>
      <c r="B13" s="8"/>
      <c r="C13" s="8"/>
      <c r="D13" s="8"/>
      <c r="E13" s="3" t="s">
        <v>3</v>
      </c>
      <c r="F13" s="8"/>
      <c r="G13" s="3" t="s">
        <v>3</v>
      </c>
      <c r="H13" s="8"/>
      <c r="J13" s="8"/>
      <c r="K13" s="8"/>
      <c r="L13" s="8"/>
      <c r="M13" s="8"/>
    </row>
    <row r="14" spans="1:13" s="9" customFormat="1" ht="13.5" customHeight="1">
      <c r="A14" s="3"/>
      <c r="B14" s="8"/>
      <c r="C14" s="8"/>
      <c r="D14" s="8"/>
      <c r="E14" s="3" t="s">
        <v>9</v>
      </c>
      <c r="F14" s="8"/>
      <c r="G14" s="3" t="s">
        <v>9</v>
      </c>
      <c r="H14" s="8"/>
      <c r="J14" s="8"/>
      <c r="K14" s="8"/>
      <c r="L14" s="8"/>
      <c r="M14" s="8"/>
    </row>
    <row r="15" spans="1:8" ht="13.5" customHeight="1">
      <c r="A15" s="7"/>
      <c r="B15" s="2"/>
      <c r="C15" s="2"/>
      <c r="D15" s="2"/>
      <c r="E15" s="43">
        <f>pnl!E20</f>
        <v>37955</v>
      </c>
      <c r="F15" s="10"/>
      <c r="G15" s="10">
        <v>37680</v>
      </c>
      <c r="H15" s="2"/>
    </row>
    <row r="16" spans="1:8" ht="13.5" customHeight="1">
      <c r="A16" s="7"/>
      <c r="B16" s="2"/>
      <c r="C16" s="2"/>
      <c r="D16" s="3"/>
      <c r="E16" s="3" t="s">
        <v>1</v>
      </c>
      <c r="F16" s="3"/>
      <c r="G16" s="3" t="s">
        <v>1</v>
      </c>
      <c r="H16" s="2"/>
    </row>
    <row r="17" spans="1:8" ht="13.5" customHeight="1">
      <c r="A17" s="7"/>
      <c r="B17" s="2"/>
      <c r="C17" s="2"/>
      <c r="D17" s="2"/>
      <c r="E17" s="18"/>
      <c r="F17" s="18"/>
      <c r="G17" s="18"/>
      <c r="H17" s="2"/>
    </row>
    <row r="18" spans="1:11" ht="13.5" customHeight="1">
      <c r="A18" s="48"/>
      <c r="B18" s="2" t="s">
        <v>19</v>
      </c>
      <c r="C18" s="2"/>
      <c r="D18" s="8"/>
      <c r="E18" s="12">
        <v>33910</v>
      </c>
      <c r="F18" s="12"/>
      <c r="G18" s="12">
        <v>24988</v>
      </c>
      <c r="H18" s="2"/>
      <c r="J18" s="39">
        <f>E18-G18</f>
        <v>8922</v>
      </c>
      <c r="K18" s="39">
        <f>G18-'cf'!G18-E18</f>
        <v>-9784</v>
      </c>
    </row>
    <row r="19" spans="1:10" ht="13.5" customHeight="1">
      <c r="A19" s="48"/>
      <c r="B19" s="2" t="s">
        <v>40</v>
      </c>
      <c r="C19" s="2"/>
      <c r="D19" s="2"/>
      <c r="E19" s="12">
        <v>1526</v>
      </c>
      <c r="F19" s="12"/>
      <c r="G19" s="12">
        <v>1269</v>
      </c>
      <c r="H19" s="2"/>
      <c r="J19" s="39">
        <f>E19-G19</f>
        <v>257</v>
      </c>
    </row>
    <row r="20" spans="1:10" ht="13.5" customHeight="1">
      <c r="A20" s="48"/>
      <c r="B20" s="33"/>
      <c r="C20" s="2"/>
      <c r="D20" s="2"/>
      <c r="E20" s="2"/>
      <c r="F20" s="12"/>
      <c r="G20" s="12"/>
      <c r="H20" s="2"/>
      <c r="J20" s="39"/>
    </row>
    <row r="21" spans="1:10" ht="13.5" customHeight="1">
      <c r="A21" s="2"/>
      <c r="B21" s="2" t="s">
        <v>4</v>
      </c>
      <c r="C21" s="2"/>
      <c r="D21" s="2"/>
      <c r="E21" s="13"/>
      <c r="F21" s="12"/>
      <c r="G21" s="13"/>
      <c r="H21" s="2"/>
      <c r="J21" s="39"/>
    </row>
    <row r="22" spans="1:10" ht="13.5" customHeight="1">
      <c r="A22" s="48"/>
      <c r="B22" s="2"/>
      <c r="C22" s="5" t="s">
        <v>20</v>
      </c>
      <c r="D22" s="2"/>
      <c r="E22" s="22">
        <v>14445</v>
      </c>
      <c r="F22" s="12"/>
      <c r="G22" s="22">
        <v>9870</v>
      </c>
      <c r="H22" s="2"/>
      <c r="J22" s="39">
        <f aca="true" t="shared" si="0" ref="J22:J49">E22-G22</f>
        <v>4575</v>
      </c>
    </row>
    <row r="23" spans="1:10" ht="13.5" customHeight="1">
      <c r="A23" s="7"/>
      <c r="B23" s="2"/>
      <c r="C23" s="5" t="s">
        <v>112</v>
      </c>
      <c r="D23" s="5"/>
      <c r="E23" s="19">
        <f>42749-3994</f>
        <v>38755</v>
      </c>
      <c r="F23" s="12"/>
      <c r="G23" s="19">
        <v>32299</v>
      </c>
      <c r="H23" s="2"/>
      <c r="J23" s="39">
        <f t="shared" si="0"/>
        <v>6456</v>
      </c>
    </row>
    <row r="24" spans="1:10" ht="13.5" customHeight="1">
      <c r="A24" s="7"/>
      <c r="B24" s="2"/>
      <c r="C24" s="5" t="s">
        <v>43</v>
      </c>
      <c r="D24" s="5"/>
      <c r="E24" s="19">
        <v>0</v>
      </c>
      <c r="F24" s="12"/>
      <c r="G24" s="19">
        <v>910</v>
      </c>
      <c r="H24" s="2"/>
      <c r="J24" s="39">
        <f t="shared" si="0"/>
        <v>-910</v>
      </c>
    </row>
    <row r="25" spans="1:10" ht="13.5" customHeight="1">
      <c r="A25" s="7"/>
      <c r="B25" s="2"/>
      <c r="C25" s="2" t="s">
        <v>52</v>
      </c>
      <c r="D25" s="2"/>
      <c r="E25" s="19">
        <v>30655</v>
      </c>
      <c r="F25" s="12"/>
      <c r="G25" s="19">
        <v>6721</v>
      </c>
      <c r="H25" s="2"/>
      <c r="J25" s="39">
        <f t="shared" si="0"/>
        <v>23934</v>
      </c>
    </row>
    <row r="26" spans="1:10" ht="13.5" customHeight="1">
      <c r="A26" s="7"/>
      <c r="B26" s="11"/>
      <c r="C26" s="2"/>
      <c r="D26" s="2"/>
      <c r="E26" s="20"/>
      <c r="F26" s="12"/>
      <c r="G26" s="20"/>
      <c r="H26" s="2"/>
      <c r="J26" s="39">
        <f t="shared" si="0"/>
        <v>0</v>
      </c>
    </row>
    <row r="27" spans="1:10" ht="13.5" customHeight="1">
      <c r="A27" s="7"/>
      <c r="B27" s="2"/>
      <c r="C27" s="2"/>
      <c r="D27" s="2"/>
      <c r="E27" s="21">
        <f>SUM(E22:E26)</f>
        <v>83855</v>
      </c>
      <c r="F27" s="12"/>
      <c r="G27" s="21">
        <f>SUM(G22:G26)</f>
        <v>49800</v>
      </c>
      <c r="H27" s="2"/>
      <c r="J27" s="39">
        <f t="shared" si="0"/>
        <v>34055</v>
      </c>
    </row>
    <row r="28" spans="1:10" ht="13.5" customHeight="1">
      <c r="A28" s="7"/>
      <c r="B28" s="2" t="s">
        <v>6</v>
      </c>
      <c r="C28" s="2"/>
      <c r="D28" s="2"/>
      <c r="E28" s="22"/>
      <c r="F28" s="12"/>
      <c r="G28" s="22"/>
      <c r="H28" s="2"/>
      <c r="J28" s="39">
        <f t="shared" si="0"/>
        <v>0</v>
      </c>
    </row>
    <row r="29" spans="1:10" ht="13.5" customHeight="1">
      <c r="A29" s="7"/>
      <c r="B29" s="11"/>
      <c r="C29" s="2" t="s">
        <v>38</v>
      </c>
      <c r="D29" s="2"/>
      <c r="E29" s="19">
        <f>20241-34-3994</f>
        <v>16213</v>
      </c>
      <c r="F29" s="12"/>
      <c r="G29" s="19">
        <v>20823</v>
      </c>
      <c r="H29" s="2"/>
      <c r="J29" s="39">
        <f t="shared" si="0"/>
        <v>-4610</v>
      </c>
    </row>
    <row r="30" spans="1:10" ht="13.5" customHeight="1">
      <c r="A30" s="7"/>
      <c r="B30" s="11"/>
      <c r="C30" s="5" t="s">
        <v>25</v>
      </c>
      <c r="D30" s="5"/>
      <c r="E30" s="19">
        <v>5522</v>
      </c>
      <c r="F30" s="12"/>
      <c r="G30" s="19">
        <v>9028</v>
      </c>
      <c r="H30" s="2"/>
      <c r="J30" s="39">
        <f t="shared" si="0"/>
        <v>-3506</v>
      </c>
    </row>
    <row r="31" spans="1:10" ht="13.5" customHeight="1">
      <c r="A31" s="7"/>
      <c r="B31" s="11"/>
      <c r="C31" s="5" t="s">
        <v>94</v>
      </c>
      <c r="D31" s="5"/>
      <c r="E31" s="19">
        <v>1296</v>
      </c>
      <c r="F31" s="12"/>
      <c r="G31" s="19">
        <v>0</v>
      </c>
      <c r="H31" s="2"/>
      <c r="J31" s="39"/>
    </row>
    <row r="32" spans="1:10" ht="13.5" customHeight="1">
      <c r="A32" s="7"/>
      <c r="B32" s="11"/>
      <c r="C32" s="5" t="s">
        <v>90</v>
      </c>
      <c r="D32" s="5"/>
      <c r="E32" s="19">
        <f>24+34</f>
        <v>58</v>
      </c>
      <c r="F32" s="12"/>
      <c r="G32" s="19">
        <v>0</v>
      </c>
      <c r="H32" s="2"/>
      <c r="J32" s="39"/>
    </row>
    <row r="33" spans="1:10" ht="13.5" customHeight="1">
      <c r="A33" s="7"/>
      <c r="B33" s="2"/>
      <c r="C33" s="2"/>
      <c r="D33" s="2"/>
      <c r="E33" s="20"/>
      <c r="F33" s="12"/>
      <c r="G33" s="19"/>
      <c r="H33" s="2"/>
      <c r="J33" s="39">
        <f t="shared" si="0"/>
        <v>0</v>
      </c>
    </row>
    <row r="34" spans="1:10" ht="13.5" customHeight="1">
      <c r="A34" s="7"/>
      <c r="B34" s="2"/>
      <c r="C34" s="2"/>
      <c r="D34" s="2"/>
      <c r="E34" s="21">
        <f>SUM(E29:E33)</f>
        <v>23089</v>
      </c>
      <c r="F34" s="12"/>
      <c r="G34" s="21">
        <f>SUM(G29:G33)</f>
        <v>29851</v>
      </c>
      <c r="H34" s="2"/>
      <c r="J34" s="39">
        <f t="shared" si="0"/>
        <v>-6762</v>
      </c>
    </row>
    <row r="35" spans="1:10" ht="13.5" customHeight="1">
      <c r="A35" s="7"/>
      <c r="B35" s="2"/>
      <c r="C35" s="2"/>
      <c r="D35" s="2"/>
      <c r="E35" s="12"/>
      <c r="F35" s="12"/>
      <c r="G35" s="12"/>
      <c r="H35" s="2"/>
      <c r="J35" s="39"/>
    </row>
    <row r="36" spans="1:10" ht="13.5" customHeight="1">
      <c r="A36" s="7"/>
      <c r="B36" s="2" t="s">
        <v>17</v>
      </c>
      <c r="C36" s="2"/>
      <c r="D36" s="2"/>
      <c r="E36" s="12">
        <f>E27-E34</f>
        <v>60766</v>
      </c>
      <c r="F36" s="12"/>
      <c r="G36" s="12">
        <f>G27-G34</f>
        <v>19949</v>
      </c>
      <c r="H36" s="2"/>
      <c r="J36" s="39">
        <f t="shared" si="0"/>
        <v>40817</v>
      </c>
    </row>
    <row r="37" spans="1:10" ht="13.5" customHeight="1">
      <c r="A37" s="7"/>
      <c r="B37" s="2"/>
      <c r="C37" s="2"/>
      <c r="D37" s="2"/>
      <c r="E37" s="12"/>
      <c r="F37" s="12"/>
      <c r="G37" s="12"/>
      <c r="H37" s="2"/>
      <c r="J37" s="39"/>
    </row>
    <row r="38" spans="1:10" ht="13.5" customHeight="1" thickBot="1">
      <c r="A38" s="7"/>
      <c r="B38" s="11"/>
      <c r="C38" s="2"/>
      <c r="D38" s="2"/>
      <c r="E38" s="15">
        <f>E18+E19+E36</f>
        <v>96202</v>
      </c>
      <c r="F38" s="12"/>
      <c r="G38" s="15">
        <f>G18+G19+G36</f>
        <v>46206</v>
      </c>
      <c r="H38" s="2"/>
      <c r="J38" s="39">
        <f t="shared" si="0"/>
        <v>49996</v>
      </c>
    </row>
    <row r="39" spans="1:10" ht="13.5" customHeight="1" thickTop="1">
      <c r="A39" s="7"/>
      <c r="B39" s="25" t="s">
        <v>10</v>
      </c>
      <c r="C39" s="2"/>
      <c r="D39" s="2"/>
      <c r="E39" s="12"/>
      <c r="F39" s="12"/>
      <c r="G39" s="12"/>
      <c r="H39" s="2"/>
      <c r="J39" s="39"/>
    </row>
    <row r="40" spans="1:10" ht="13.5" customHeight="1">
      <c r="A40" s="7"/>
      <c r="B40" s="2" t="s">
        <v>7</v>
      </c>
      <c r="C40" s="2"/>
      <c r="D40" s="2"/>
      <c r="E40" s="12">
        <f>'eq'!D44</f>
        <v>60000</v>
      </c>
      <c r="F40" s="12"/>
      <c r="G40" s="12">
        <v>375</v>
      </c>
      <c r="H40" s="2"/>
      <c r="J40" s="39">
        <f t="shared" si="0"/>
        <v>59625</v>
      </c>
    </row>
    <row r="41" spans="1:10" ht="13.5" customHeight="1">
      <c r="A41" s="7"/>
      <c r="B41" s="2" t="s">
        <v>29</v>
      </c>
      <c r="C41" s="2"/>
      <c r="D41" s="2"/>
      <c r="E41" s="12">
        <f>'eq'!F44+'eq'!H44</f>
        <v>16055</v>
      </c>
      <c r="F41" s="12"/>
      <c r="G41" s="12">
        <v>35582</v>
      </c>
      <c r="H41" s="2"/>
      <c r="J41" s="39">
        <f t="shared" si="0"/>
        <v>-19527</v>
      </c>
    </row>
    <row r="42" spans="1:10" ht="13.5" customHeight="1">
      <c r="A42" s="7"/>
      <c r="B42" s="2"/>
      <c r="C42" s="2"/>
      <c r="D42" s="2"/>
      <c r="E42" s="23"/>
      <c r="G42" s="23"/>
      <c r="H42" s="2"/>
      <c r="J42" s="39"/>
    </row>
    <row r="43" spans="1:10" ht="13.5" customHeight="1">
      <c r="A43" s="7"/>
      <c r="B43" s="2"/>
      <c r="C43" s="2"/>
      <c r="D43" s="2"/>
      <c r="E43" s="12">
        <f>SUM(E40:E42)</f>
        <v>76055</v>
      </c>
      <c r="F43" s="12"/>
      <c r="G43" s="12">
        <f>SUM(G40:G42)</f>
        <v>35957</v>
      </c>
      <c r="H43" s="2"/>
      <c r="J43" s="39">
        <f t="shared" si="0"/>
        <v>40098</v>
      </c>
    </row>
    <row r="44" spans="1:10" ht="13.5" customHeight="1">
      <c r="A44" s="7"/>
      <c r="B44" s="2"/>
      <c r="C44" s="2"/>
      <c r="D44" s="2"/>
      <c r="E44" s="12"/>
      <c r="F44" s="12"/>
      <c r="G44" s="12"/>
      <c r="H44" s="2"/>
      <c r="J44" s="39"/>
    </row>
    <row r="45" spans="1:10" ht="13.5" customHeight="1">
      <c r="A45" s="7"/>
      <c r="B45" s="2" t="s">
        <v>59</v>
      </c>
      <c r="C45" s="2"/>
      <c r="D45" s="2"/>
      <c r="E45" s="12">
        <v>13206</v>
      </c>
      <c r="F45" s="12"/>
      <c r="G45" s="12">
        <v>3943</v>
      </c>
      <c r="H45" s="2"/>
      <c r="J45" s="39">
        <f t="shared" si="0"/>
        <v>9263</v>
      </c>
    </row>
    <row r="46" spans="1:10" ht="13.5" customHeight="1">
      <c r="A46" s="7"/>
      <c r="B46" s="2" t="s">
        <v>25</v>
      </c>
      <c r="C46" s="2"/>
      <c r="D46" s="2"/>
      <c r="E46" s="12">
        <v>6344</v>
      </c>
      <c r="F46" s="12"/>
      <c r="G46" s="12">
        <v>5667</v>
      </c>
      <c r="H46" s="2"/>
      <c r="J46" s="39">
        <f t="shared" si="0"/>
        <v>677</v>
      </c>
    </row>
    <row r="47" spans="1:10" ht="13.5" customHeight="1">
      <c r="A47" s="7"/>
      <c r="B47" s="2" t="s">
        <v>8</v>
      </c>
      <c r="C47" s="2"/>
      <c r="D47" s="2"/>
      <c r="E47" s="12">
        <v>597</v>
      </c>
      <c r="F47" s="12"/>
      <c r="G47" s="12">
        <v>639</v>
      </c>
      <c r="H47" s="2"/>
      <c r="J47" s="39">
        <f t="shared" si="0"/>
        <v>-42</v>
      </c>
    </row>
    <row r="48" spans="1:10" ht="13.5" customHeight="1">
      <c r="A48" s="7"/>
      <c r="B48" s="2"/>
      <c r="C48" s="2"/>
      <c r="D48" s="2"/>
      <c r="E48" s="12"/>
      <c r="F48" s="12"/>
      <c r="G48" s="12"/>
      <c r="H48" s="2"/>
      <c r="I48" s="27"/>
      <c r="J48" s="39"/>
    </row>
    <row r="49" spans="1:10" ht="13.5" customHeight="1" thickBot="1">
      <c r="A49" s="7"/>
      <c r="B49" s="11"/>
      <c r="C49" s="2"/>
      <c r="D49" s="2"/>
      <c r="E49" s="15">
        <f>SUM(E43:E47)</f>
        <v>96202</v>
      </c>
      <c r="F49" s="12"/>
      <c r="G49" s="15">
        <f>SUM(G43:G47)</f>
        <v>46206</v>
      </c>
      <c r="H49" s="2"/>
      <c r="J49" s="39">
        <f t="shared" si="0"/>
        <v>49996</v>
      </c>
    </row>
    <row r="50" spans="1:8" ht="13.5" customHeight="1" thickTop="1">
      <c r="A50" s="7"/>
      <c r="B50" s="11"/>
      <c r="C50" s="2"/>
      <c r="D50" s="2"/>
      <c r="E50" s="24"/>
      <c r="G50" s="24"/>
      <c r="H50" s="2"/>
    </row>
    <row r="51" spans="1:8" ht="13.5" customHeight="1">
      <c r="A51" s="7"/>
      <c r="B51" s="2"/>
      <c r="C51" s="2"/>
      <c r="D51" s="2"/>
      <c r="E51" s="42"/>
      <c r="G51" s="42"/>
      <c r="H51" s="2"/>
    </row>
    <row r="52" spans="1:8" ht="13.5" customHeight="1">
      <c r="A52" s="7"/>
      <c r="B52" s="2"/>
      <c r="C52" s="2"/>
      <c r="D52" s="2"/>
      <c r="E52" s="34"/>
      <c r="G52" s="34"/>
      <c r="H52" s="2"/>
    </row>
    <row r="53" spans="1:8" ht="13.5" customHeight="1">
      <c r="A53" s="7"/>
      <c r="B53" s="2"/>
      <c r="C53" s="2"/>
      <c r="D53" s="2"/>
      <c r="E53" s="34"/>
      <c r="G53" s="34"/>
      <c r="H53" s="2"/>
    </row>
    <row r="54" spans="1:8" ht="13.5" customHeight="1">
      <c r="A54" s="7"/>
      <c r="B54" s="2"/>
      <c r="C54" s="2"/>
      <c r="D54" s="2"/>
      <c r="E54" s="34"/>
      <c r="G54" s="34"/>
      <c r="H54" s="2"/>
    </row>
    <row r="55" spans="1:8" ht="13.5" customHeight="1">
      <c r="A55" s="7"/>
      <c r="B55" s="2"/>
      <c r="C55" s="2"/>
      <c r="D55" s="2"/>
      <c r="E55" s="34"/>
      <c r="G55" s="34"/>
      <c r="H55" s="2"/>
    </row>
    <row r="56" spans="1:8" ht="13.5" customHeight="1">
      <c r="A56" s="7"/>
      <c r="B56" s="2"/>
      <c r="C56" s="2"/>
      <c r="D56" s="2"/>
      <c r="E56" s="34"/>
      <c r="G56" s="34"/>
      <c r="H56" s="2"/>
    </row>
    <row r="57" spans="1:8" ht="13.5" customHeight="1">
      <c r="A57" s="7"/>
      <c r="B57" s="2"/>
      <c r="C57" s="2"/>
      <c r="D57" s="2"/>
      <c r="E57" s="34"/>
      <c r="G57" s="34"/>
      <c r="H57" s="2"/>
    </row>
    <row r="58" spans="1:8" ht="13.5" customHeight="1">
      <c r="A58" s="7"/>
      <c r="B58" s="2"/>
      <c r="C58" s="2"/>
      <c r="D58" s="2"/>
      <c r="E58" s="34"/>
      <c r="G58" s="34"/>
      <c r="H58" s="2"/>
    </row>
    <row r="59" spans="1:8" ht="13.5" customHeight="1">
      <c r="A59" s="55" t="s">
        <v>110</v>
      </c>
      <c r="B59" s="55"/>
      <c r="C59" s="55"/>
      <c r="D59" s="55"/>
      <c r="E59" s="55"/>
      <c r="F59" s="55"/>
      <c r="G59" s="55"/>
      <c r="H59" s="55"/>
    </row>
    <row r="60" spans="1:8" ht="13.5" customHeight="1">
      <c r="A60" s="55" t="s">
        <v>35</v>
      </c>
      <c r="B60" s="55"/>
      <c r="C60" s="55"/>
      <c r="D60" s="55"/>
      <c r="E60" s="55"/>
      <c r="F60" s="55"/>
      <c r="G60" s="55"/>
      <c r="H60" s="55"/>
    </row>
    <row r="61" spans="1:8" ht="13.5" customHeight="1">
      <c r="A61" s="7"/>
      <c r="B61" s="2"/>
      <c r="C61" s="2"/>
      <c r="D61" s="2"/>
      <c r="E61" s="2"/>
      <c r="G61" s="2"/>
      <c r="H61" s="2"/>
    </row>
    <row r="63" ht="13.5" customHeight="1">
      <c r="E63" s="27"/>
    </row>
    <row r="64" spans="5:7" ht="13.5" customHeight="1">
      <c r="E64" s="27"/>
      <c r="F64" s="27"/>
      <c r="G64" s="27"/>
    </row>
    <row r="66" ht="13.5" customHeight="1">
      <c r="E66" s="27" t="e">
        <f>E39-#REF!</f>
        <v>#REF!</v>
      </c>
    </row>
  </sheetData>
  <mergeCells count="8">
    <mergeCell ref="A59:H59"/>
    <mergeCell ref="A60:H60"/>
    <mergeCell ref="A3:H3"/>
    <mergeCell ref="A4:H4"/>
    <mergeCell ref="A5:H5"/>
    <mergeCell ref="A10:H10"/>
    <mergeCell ref="A9:H9"/>
    <mergeCell ref="A6:H6"/>
  </mergeCells>
  <printOptions horizontalCentered="1" verticalCentered="1"/>
  <pageMargins left="0.75" right="0.75" top="0.47" bottom="0.59" header="0.5" footer="0.5"/>
  <pageSetup horizontalDpi="600" verticalDpi="600" orientation="portrait" paperSize="9" scale="85" r:id="rId1"/>
  <headerFooter alignWithMargins="0">
    <oddFooter>&amp;C&amp;"Times New Roman,Bold"&amp;9 2&amp;R&amp;T&amp;D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9"/>
  <sheetViews>
    <sheetView zoomScale="85" zoomScaleNormal="85" workbookViewId="0" topLeftCell="A14">
      <selection activeCell="C57" sqref="C57"/>
    </sheetView>
  </sheetViews>
  <sheetFormatPr defaultColWidth="9.33203125" defaultRowHeight="13.5" customHeight="1"/>
  <cols>
    <col min="1" max="1" width="4.66015625" style="17" customWidth="1"/>
    <col min="2" max="2" width="35.83203125" style="1" customWidth="1"/>
    <col min="3" max="3" width="2.83203125" style="1" customWidth="1"/>
    <col min="4" max="4" width="13.83203125" style="1" customWidth="1"/>
    <col min="5" max="5" width="2.83203125" style="1" customWidth="1"/>
    <col min="6" max="6" width="14.83203125" style="1" customWidth="1"/>
    <col min="7" max="7" width="2.83203125" style="1" customWidth="1"/>
    <col min="8" max="8" width="14.83203125" style="1" customWidth="1"/>
    <col min="9" max="9" width="2.83203125" style="2" customWidth="1"/>
    <col min="10" max="10" width="14.83203125" style="1" customWidth="1"/>
    <col min="11" max="11" width="1.83203125" style="1" customWidth="1"/>
    <col min="12" max="12" width="9.33203125" style="1" customWidth="1"/>
    <col min="13" max="16" width="9.33203125" style="2" customWidth="1"/>
    <col min="17" max="16384" width="9.33203125" style="1" customWidth="1"/>
  </cols>
  <sheetData>
    <row r="2" spans="1:11" ht="13.5" customHeight="1">
      <c r="A2" s="7"/>
      <c r="B2" s="2"/>
      <c r="C2" s="2"/>
      <c r="D2" s="2"/>
      <c r="E2" s="2"/>
      <c r="F2" s="2"/>
      <c r="G2" s="2"/>
      <c r="H2" s="2"/>
      <c r="J2" s="2"/>
      <c r="K2" s="2"/>
    </row>
    <row r="3" spans="1:11" ht="13.5" customHeight="1">
      <c r="A3" s="7"/>
      <c r="B3" s="2"/>
      <c r="C3" s="2"/>
      <c r="D3" s="2"/>
      <c r="E3" s="2"/>
      <c r="F3" s="2"/>
      <c r="G3" s="2"/>
      <c r="H3" s="2"/>
      <c r="J3" s="2"/>
      <c r="K3" s="2"/>
    </row>
    <row r="4" spans="1:24" ht="13.5" customHeight="1">
      <c r="A4" s="52" t="str">
        <f>pnl!A4</f>
        <v>DXN HOLDINGS BHD</v>
      </c>
      <c r="B4" s="52"/>
      <c r="C4" s="52"/>
      <c r="D4" s="52"/>
      <c r="E4" s="52"/>
      <c r="F4" s="52"/>
      <c r="G4" s="52"/>
      <c r="H4" s="52"/>
      <c r="I4" s="52"/>
      <c r="J4" s="52"/>
      <c r="K4" s="52"/>
      <c r="M4" s="1"/>
      <c r="N4" s="1"/>
      <c r="O4" s="1"/>
      <c r="P4" s="1"/>
      <c r="U4" s="2"/>
      <c r="V4" s="2"/>
      <c r="W4" s="2"/>
      <c r="X4" s="2"/>
    </row>
    <row r="5" spans="1:24" ht="13.5" customHeight="1">
      <c r="A5" s="53" t="str">
        <f>pnl!A5</f>
        <v>(Company No. 363120-V)</v>
      </c>
      <c r="B5" s="53"/>
      <c r="C5" s="53"/>
      <c r="D5" s="53"/>
      <c r="E5" s="53"/>
      <c r="F5" s="53"/>
      <c r="G5" s="53"/>
      <c r="H5" s="53"/>
      <c r="I5" s="53"/>
      <c r="J5" s="53"/>
      <c r="K5" s="53"/>
      <c r="M5" s="1"/>
      <c r="N5" s="1"/>
      <c r="O5" s="1"/>
      <c r="P5" s="1"/>
      <c r="U5" s="2"/>
      <c r="V5" s="2"/>
      <c r="W5" s="2"/>
      <c r="X5" s="2"/>
    </row>
    <row r="6" spans="1:24" ht="13.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M6" s="1"/>
      <c r="N6" s="1"/>
      <c r="O6" s="1"/>
      <c r="P6" s="1"/>
      <c r="T6" s="4"/>
      <c r="U6" s="4"/>
      <c r="V6" s="4"/>
      <c r="W6" s="4"/>
      <c r="X6" s="2"/>
    </row>
    <row r="7" spans="1:24" ht="13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M7" s="1"/>
      <c r="N7" s="1"/>
      <c r="O7" s="1"/>
      <c r="P7" s="1"/>
      <c r="T7" s="4"/>
      <c r="U7" s="4"/>
      <c r="V7" s="4"/>
      <c r="W7" s="4"/>
      <c r="X7" s="2"/>
    </row>
    <row r="8" spans="1:15" ht="13.5" customHeight="1">
      <c r="A8" s="4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3.5" customHeight="1">
      <c r="A9" s="4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24" ht="13.5" customHeight="1">
      <c r="A10" s="54" t="s">
        <v>26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M10" s="1"/>
      <c r="N10" s="1"/>
      <c r="O10" s="1"/>
      <c r="P10" s="1"/>
      <c r="U10" s="2"/>
      <c r="V10" s="2"/>
      <c r="W10" s="2"/>
      <c r="X10" s="2"/>
    </row>
    <row r="11" spans="1:24" ht="13.5" customHeight="1">
      <c r="A11" s="53" t="s">
        <v>102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M11" s="1"/>
      <c r="N11" s="1"/>
      <c r="O11" s="1"/>
      <c r="P11" s="1"/>
      <c r="U11" s="2"/>
      <c r="V11" s="2"/>
      <c r="W11" s="2"/>
      <c r="X11" s="2"/>
    </row>
    <row r="12" spans="1:24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1"/>
      <c r="N12" s="1"/>
      <c r="O12" s="1"/>
      <c r="P12" s="1"/>
      <c r="U12" s="2"/>
      <c r="V12" s="2"/>
      <c r="W12" s="2"/>
      <c r="X12" s="2"/>
    </row>
    <row r="13" spans="1:17" ht="13.5" customHeight="1">
      <c r="A13" s="4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Q13" s="2"/>
    </row>
    <row r="14" spans="1:17" ht="13.5" customHeight="1">
      <c r="A14" s="6"/>
      <c r="B14" s="2"/>
      <c r="C14" s="2"/>
      <c r="D14" s="2"/>
      <c r="E14" s="2"/>
      <c r="G14" s="2"/>
      <c r="H14" s="3" t="s">
        <v>93</v>
      </c>
      <c r="I14" s="35"/>
      <c r="J14" s="2"/>
      <c r="K14" s="8"/>
      <c r="L14" s="2"/>
      <c r="Q14" s="2"/>
    </row>
    <row r="15" spans="1:17" ht="13.5" customHeight="1">
      <c r="A15" s="6"/>
      <c r="B15" s="2"/>
      <c r="C15" s="2"/>
      <c r="D15" s="3" t="s">
        <v>27</v>
      </c>
      <c r="E15" s="3"/>
      <c r="F15" s="3" t="s">
        <v>113</v>
      </c>
      <c r="G15" s="3"/>
      <c r="H15" s="3" t="s">
        <v>31</v>
      </c>
      <c r="I15" s="36"/>
      <c r="J15" s="3"/>
      <c r="K15" s="4"/>
      <c r="L15" s="2"/>
      <c r="Q15" s="2"/>
    </row>
    <row r="16" spans="1:17" s="9" customFormat="1" ht="13.5" customHeight="1">
      <c r="A16" s="3"/>
      <c r="B16" s="8"/>
      <c r="C16" s="8"/>
      <c r="D16" s="3" t="s">
        <v>28</v>
      </c>
      <c r="E16" s="3"/>
      <c r="F16" s="3" t="s">
        <v>29</v>
      </c>
      <c r="G16" s="3"/>
      <c r="H16" s="3" t="s">
        <v>30</v>
      </c>
      <c r="I16" s="37"/>
      <c r="J16" s="3" t="s">
        <v>32</v>
      </c>
      <c r="K16" s="3"/>
      <c r="L16" s="8"/>
      <c r="M16" s="8"/>
      <c r="N16" s="8"/>
      <c r="O16" s="8"/>
      <c r="P16" s="8"/>
      <c r="Q16" s="8"/>
    </row>
    <row r="17" spans="1:17" s="9" customFormat="1" ht="13.5" customHeight="1">
      <c r="A17" s="3"/>
      <c r="B17" s="8"/>
      <c r="C17" s="8"/>
      <c r="D17" s="3" t="s">
        <v>1</v>
      </c>
      <c r="E17" s="3"/>
      <c r="F17" s="3" t="s">
        <v>1</v>
      </c>
      <c r="G17" s="3"/>
      <c r="H17" s="3" t="s">
        <v>1</v>
      </c>
      <c r="I17" s="37"/>
      <c r="J17" s="3" t="s">
        <v>1</v>
      </c>
      <c r="K17" s="3"/>
      <c r="L17" s="8"/>
      <c r="M17" s="8"/>
      <c r="N17" s="8"/>
      <c r="O17" s="8"/>
      <c r="P17" s="8"/>
      <c r="Q17" s="8"/>
    </row>
    <row r="18" spans="1:11" s="2" customFormat="1" ht="13.5" customHeight="1">
      <c r="A18" s="7"/>
      <c r="D18" s="12"/>
      <c r="E18" s="12"/>
      <c r="F18" s="12"/>
      <c r="G18" s="12"/>
      <c r="H18" s="12"/>
      <c r="I18" s="12"/>
      <c r="J18" s="12"/>
      <c r="K18" s="10"/>
    </row>
    <row r="19" spans="1:17" ht="13.5" customHeight="1" hidden="1">
      <c r="A19" s="7"/>
      <c r="B19" s="2" t="s">
        <v>42</v>
      </c>
      <c r="C19" s="2"/>
      <c r="D19" s="12">
        <f>+'bs'!G41</f>
        <v>35582</v>
      </c>
      <c r="E19" s="12"/>
      <c r="F19" s="12">
        <v>1808.754</v>
      </c>
      <c r="G19" s="12"/>
      <c r="H19" s="12">
        <v>23919</v>
      </c>
      <c r="I19" s="12"/>
      <c r="J19" s="12">
        <f>SUM(D19:H19)</f>
        <v>61309.754</v>
      </c>
      <c r="K19" s="10"/>
      <c r="L19" s="2"/>
      <c r="Q19" s="2"/>
    </row>
    <row r="20" spans="1:17" ht="13.5" customHeight="1" hidden="1">
      <c r="A20" s="7"/>
      <c r="B20" s="2"/>
      <c r="C20" s="2"/>
      <c r="D20" s="12"/>
      <c r="E20" s="12"/>
      <c r="F20" s="12"/>
      <c r="G20" s="12"/>
      <c r="H20" s="12"/>
      <c r="I20" s="12"/>
      <c r="J20" s="12"/>
      <c r="K20" s="10"/>
      <c r="L20" s="2"/>
      <c r="Q20" s="2"/>
    </row>
    <row r="21" spans="1:17" ht="13.5" customHeight="1" hidden="1">
      <c r="A21" s="7"/>
      <c r="B21" s="2"/>
      <c r="C21" s="2"/>
      <c r="D21" s="12"/>
      <c r="E21" s="12"/>
      <c r="F21" s="12"/>
      <c r="G21" s="12"/>
      <c r="H21" s="12"/>
      <c r="I21" s="12"/>
      <c r="J21" s="12"/>
      <c r="K21" s="10"/>
      <c r="L21" s="2"/>
      <c r="Q21" s="2"/>
    </row>
    <row r="22" spans="1:17" ht="13.5" customHeight="1" hidden="1">
      <c r="A22" s="7"/>
      <c r="B22" s="2" t="s">
        <v>41</v>
      </c>
      <c r="C22" s="2"/>
      <c r="D22" s="12">
        <v>0</v>
      </c>
      <c r="E22" s="12"/>
      <c r="F22" s="12">
        <v>0</v>
      </c>
      <c r="G22" s="12"/>
      <c r="H22" s="12">
        <v>-3182</v>
      </c>
      <c r="I22" s="12"/>
      <c r="J22" s="12">
        <f>SUM(D22:H22)</f>
        <v>-3182</v>
      </c>
      <c r="K22" s="10"/>
      <c r="L22" s="2"/>
      <c r="Q22" s="2"/>
    </row>
    <row r="23" spans="1:17" ht="13.5" customHeight="1" hidden="1">
      <c r="A23" s="7"/>
      <c r="B23" s="2"/>
      <c r="C23" s="2"/>
      <c r="D23" s="12"/>
      <c r="E23" s="12"/>
      <c r="F23" s="12"/>
      <c r="G23" s="12"/>
      <c r="H23" s="12"/>
      <c r="I23" s="12"/>
      <c r="J23" s="12"/>
      <c r="K23" s="10"/>
      <c r="L23" s="2"/>
      <c r="Q23" s="2"/>
    </row>
    <row r="24" spans="1:17" ht="13.5" customHeight="1" hidden="1">
      <c r="A24" s="7"/>
      <c r="B24" s="2"/>
      <c r="C24" s="2"/>
      <c r="D24" s="12"/>
      <c r="E24" s="12"/>
      <c r="F24" s="12"/>
      <c r="G24" s="12"/>
      <c r="H24" s="12"/>
      <c r="I24" s="12"/>
      <c r="J24" s="12"/>
      <c r="K24" s="10"/>
      <c r="L24" s="2"/>
      <c r="Q24" s="2"/>
    </row>
    <row r="25" spans="1:17" ht="13.5" customHeight="1" hidden="1">
      <c r="A25" s="7"/>
      <c r="B25" s="2" t="s">
        <v>34</v>
      </c>
      <c r="C25" s="2"/>
      <c r="D25" s="12">
        <v>0</v>
      </c>
      <c r="E25" s="12"/>
      <c r="F25" s="12">
        <v>0</v>
      </c>
      <c r="G25" s="12"/>
      <c r="H25" s="12">
        <v>-389</v>
      </c>
      <c r="I25" s="12"/>
      <c r="J25" s="12">
        <f>SUM(D25:H25)</f>
        <v>-389</v>
      </c>
      <c r="K25" s="10"/>
      <c r="L25" s="2"/>
      <c r="Q25" s="2"/>
    </row>
    <row r="26" spans="1:17" ht="13.5" customHeight="1" hidden="1">
      <c r="A26" s="7"/>
      <c r="B26" s="2"/>
      <c r="C26" s="2"/>
      <c r="D26" s="12"/>
      <c r="E26" s="12"/>
      <c r="F26" s="12"/>
      <c r="G26" s="12"/>
      <c r="H26" s="12"/>
      <c r="I26" s="12"/>
      <c r="J26" s="12"/>
      <c r="K26" s="10"/>
      <c r="L26" s="2"/>
      <c r="Q26" s="2"/>
    </row>
    <row r="27" spans="1:17" ht="13.5" customHeight="1" hidden="1">
      <c r="A27" s="7"/>
      <c r="B27" s="2"/>
      <c r="C27" s="2"/>
      <c r="D27" s="13"/>
      <c r="E27" s="13"/>
      <c r="F27" s="13"/>
      <c r="G27" s="13"/>
      <c r="H27" s="13"/>
      <c r="I27" s="13"/>
      <c r="J27" s="13"/>
      <c r="K27" s="10"/>
      <c r="L27" s="2"/>
      <c r="Q27" s="2"/>
    </row>
    <row r="28" spans="1:17" ht="13.5" customHeight="1">
      <c r="A28" s="48"/>
      <c r="B28" s="2" t="s">
        <v>68</v>
      </c>
      <c r="C28" s="2"/>
      <c r="D28" s="12">
        <v>375</v>
      </c>
      <c r="E28" s="12"/>
      <c r="F28" s="12">
        <v>0</v>
      </c>
      <c r="G28" s="12"/>
      <c r="H28" s="12">
        <v>35582</v>
      </c>
      <c r="I28" s="12"/>
      <c r="J28" s="12">
        <f>SUM(D28:H28)</f>
        <v>35957</v>
      </c>
      <c r="K28" s="12"/>
      <c r="L28" s="2"/>
      <c r="Q28" s="2"/>
    </row>
    <row r="29" spans="1:17" ht="13.5" customHeight="1">
      <c r="A29" s="48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2"/>
      <c r="Q29" s="2"/>
    </row>
    <row r="30" spans="1:17" ht="13.5" customHeight="1">
      <c r="A30" s="48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2"/>
      <c r="Q30" s="2"/>
    </row>
    <row r="31" spans="1:17" ht="13.5" customHeight="1">
      <c r="A31" s="48"/>
      <c r="B31" s="2" t="s">
        <v>69</v>
      </c>
      <c r="C31" s="2"/>
      <c r="D31" s="12">
        <v>0</v>
      </c>
      <c r="E31" s="12"/>
      <c r="F31" s="12">
        <v>0</v>
      </c>
      <c r="G31" s="12"/>
      <c r="H31" s="12">
        <v>10826</v>
      </c>
      <c r="I31" s="12"/>
      <c r="J31" s="12">
        <f>SUM(D31:H31)</f>
        <v>10826</v>
      </c>
      <c r="K31" s="12"/>
      <c r="L31" s="2"/>
      <c r="Q31" s="2"/>
    </row>
    <row r="32" spans="1:17" ht="13.5" customHeight="1">
      <c r="A32" s="48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2"/>
      <c r="Q32" s="2"/>
    </row>
    <row r="33" spans="1:17" ht="36.75" customHeight="1">
      <c r="A33" s="48"/>
      <c r="B33" s="51" t="s">
        <v>111</v>
      </c>
      <c r="C33" s="2"/>
      <c r="D33" s="12">
        <v>0</v>
      </c>
      <c r="E33" s="12"/>
      <c r="F33" s="12">
        <v>278</v>
      </c>
      <c r="G33" s="12"/>
      <c r="H33" s="12">
        <v>0</v>
      </c>
      <c r="I33" s="12"/>
      <c r="J33" s="12">
        <f>SUM(D33:H33)</f>
        <v>278</v>
      </c>
      <c r="K33" s="12"/>
      <c r="L33" s="2"/>
      <c r="Q33" s="2"/>
    </row>
    <row r="34" spans="1:17" ht="13.5" customHeight="1">
      <c r="A34" s="48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2"/>
      <c r="Q34" s="2"/>
    </row>
    <row r="35" spans="1:17" ht="13.5" customHeight="1">
      <c r="A35" s="48"/>
      <c r="B35" s="2" t="s">
        <v>70</v>
      </c>
      <c r="C35" s="2"/>
      <c r="D35" s="12"/>
      <c r="E35" s="12"/>
      <c r="F35" s="12"/>
      <c r="G35" s="12"/>
      <c r="H35" s="12"/>
      <c r="I35" s="12"/>
      <c r="J35" s="12"/>
      <c r="K35" s="12"/>
      <c r="L35" s="2"/>
      <c r="Q35" s="2"/>
    </row>
    <row r="36" spans="1:17" ht="13.5" customHeight="1">
      <c r="A36" s="48"/>
      <c r="B36" s="11" t="s">
        <v>71</v>
      </c>
      <c r="C36" s="2"/>
      <c r="D36" s="12">
        <v>30500</v>
      </c>
      <c r="E36" s="12"/>
      <c r="F36" s="12">
        <v>0</v>
      </c>
      <c r="G36" s="12"/>
      <c r="H36" s="12">
        <f>-D36</f>
        <v>-30500</v>
      </c>
      <c r="I36" s="12"/>
      <c r="J36" s="12">
        <f>SUM(D36:H36)</f>
        <v>0</v>
      </c>
      <c r="K36" s="12"/>
      <c r="L36" s="2"/>
      <c r="Q36" s="2"/>
    </row>
    <row r="37" spans="1:17" ht="13.5" customHeight="1">
      <c r="A37" s="48"/>
      <c r="B37" s="44" t="s">
        <v>72</v>
      </c>
      <c r="C37" s="2"/>
      <c r="D37" s="12">
        <v>4292</v>
      </c>
      <c r="E37" s="12"/>
      <c r="F37" s="12">
        <v>0</v>
      </c>
      <c r="G37" s="12"/>
      <c r="H37" s="12">
        <v>0</v>
      </c>
      <c r="I37" s="12"/>
      <c r="J37" s="12">
        <f>SUM(D37:H37)</f>
        <v>4292</v>
      </c>
      <c r="K37" s="12"/>
      <c r="L37" s="2"/>
      <c r="Q37" s="2"/>
    </row>
    <row r="38" spans="1:17" ht="13.5" customHeight="1">
      <c r="A38" s="48"/>
      <c r="B38" s="44" t="s">
        <v>73</v>
      </c>
      <c r="C38" s="2"/>
      <c r="D38" s="12">
        <v>22333</v>
      </c>
      <c r="E38" s="12"/>
      <c r="F38" s="12">
        <v>0</v>
      </c>
      <c r="G38" s="12"/>
      <c r="H38" s="12">
        <v>0</v>
      </c>
      <c r="I38" s="12"/>
      <c r="J38" s="12">
        <f>SUM(D38:H38)</f>
        <v>22333</v>
      </c>
      <c r="K38" s="12"/>
      <c r="L38" s="2"/>
      <c r="Q38" s="2"/>
    </row>
    <row r="39" spans="1:17" ht="13.5" customHeight="1">
      <c r="A39" s="48"/>
      <c r="B39" s="44" t="s">
        <v>91</v>
      </c>
      <c r="C39" s="2"/>
      <c r="D39" s="12">
        <v>2500</v>
      </c>
      <c r="E39" s="12"/>
      <c r="F39" s="12">
        <v>3800</v>
      </c>
      <c r="G39" s="12"/>
      <c r="H39" s="12">
        <v>0</v>
      </c>
      <c r="I39" s="12"/>
      <c r="J39" s="12">
        <f>SUM(D39:H39)</f>
        <v>6300</v>
      </c>
      <c r="K39" s="12"/>
      <c r="L39" s="2"/>
      <c r="Q39" s="2"/>
    </row>
    <row r="40" spans="1:17" ht="13.5" customHeight="1">
      <c r="A40" s="48"/>
      <c r="B40" s="44" t="s">
        <v>95</v>
      </c>
      <c r="C40" s="2"/>
      <c r="D40" s="12">
        <v>0</v>
      </c>
      <c r="E40" s="12"/>
      <c r="F40" s="12">
        <v>0</v>
      </c>
      <c r="G40" s="12"/>
      <c r="H40" s="12">
        <v>-1296</v>
      </c>
      <c r="I40" s="12"/>
      <c r="J40" s="12">
        <f>SUM(D40:H40)</f>
        <v>-1296</v>
      </c>
      <c r="K40" s="12"/>
      <c r="L40" s="2"/>
      <c r="Q40" s="2"/>
    </row>
    <row r="41" spans="1:17" ht="13.5" customHeight="1">
      <c r="A41" s="48"/>
      <c r="B41" s="44"/>
      <c r="C41" s="2"/>
      <c r="D41" s="12"/>
      <c r="E41" s="12"/>
      <c r="F41" s="12"/>
      <c r="G41" s="12"/>
      <c r="H41" s="12"/>
      <c r="I41" s="12"/>
      <c r="J41" s="12"/>
      <c r="K41" s="12"/>
      <c r="L41" s="2"/>
      <c r="Q41" s="2"/>
    </row>
    <row r="42" spans="1:17" ht="13.5" customHeight="1">
      <c r="A42" s="48"/>
      <c r="B42" s="45" t="s">
        <v>115</v>
      </c>
      <c r="C42" s="2"/>
      <c r="D42" s="12">
        <v>0</v>
      </c>
      <c r="E42" s="12"/>
      <c r="F42" s="12">
        <v>-2635</v>
      </c>
      <c r="G42" s="12"/>
      <c r="H42" s="12">
        <v>0</v>
      </c>
      <c r="I42" s="12"/>
      <c r="J42" s="12">
        <f>SUM(D42:H42)</f>
        <v>-2635</v>
      </c>
      <c r="K42" s="12"/>
      <c r="L42" s="2"/>
      <c r="Q42" s="2"/>
    </row>
    <row r="43" spans="1:17" ht="13.5" customHeight="1">
      <c r="A43" s="48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2"/>
      <c r="Q43" s="2"/>
    </row>
    <row r="44" spans="1:17" ht="13.5" customHeight="1" thickBot="1">
      <c r="A44" s="48"/>
      <c r="B44" s="2" t="s">
        <v>114</v>
      </c>
      <c r="C44" s="2"/>
      <c r="D44" s="15">
        <f>SUM(D28:D42)</f>
        <v>60000</v>
      </c>
      <c r="E44" s="15"/>
      <c r="F44" s="15">
        <f>SUM(F28:F42)</f>
        <v>1443</v>
      </c>
      <c r="G44" s="15"/>
      <c r="H44" s="15">
        <f>SUM(H28:H42)</f>
        <v>14612</v>
      </c>
      <c r="I44" s="15"/>
      <c r="J44" s="15">
        <f>SUM(J28:J42)</f>
        <v>76055</v>
      </c>
      <c r="K44" s="12"/>
      <c r="L44" s="2"/>
      <c r="Q44" s="2"/>
    </row>
    <row r="45" spans="1:17" ht="13.5" customHeight="1" thickTop="1">
      <c r="A45" s="48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2"/>
      <c r="Q45" s="2"/>
    </row>
    <row r="46" spans="1:17" ht="13.5" customHeight="1">
      <c r="A46" s="2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2"/>
      <c r="Q46" s="2"/>
    </row>
    <row r="47" spans="1:17" ht="13.5" customHeight="1">
      <c r="A47" s="2"/>
      <c r="B47" s="50"/>
      <c r="C47" s="2"/>
      <c r="D47" s="12"/>
      <c r="E47" s="12"/>
      <c r="F47" s="12"/>
      <c r="G47" s="12"/>
      <c r="H47" s="12"/>
      <c r="I47" s="12"/>
      <c r="J47" s="12"/>
      <c r="K47" s="12"/>
      <c r="L47" s="2"/>
      <c r="Q47" s="2"/>
    </row>
    <row r="48" spans="1:17" ht="13.5" customHeight="1">
      <c r="A48" s="2"/>
      <c r="B48" s="50"/>
      <c r="C48" s="2"/>
      <c r="D48" s="12"/>
      <c r="E48" s="12"/>
      <c r="F48" s="12"/>
      <c r="G48" s="12"/>
      <c r="H48" s="12"/>
      <c r="I48" s="12"/>
      <c r="J48" s="12"/>
      <c r="K48" s="12"/>
      <c r="L48" s="2"/>
      <c r="Q48" s="2"/>
    </row>
    <row r="49" spans="1:17" ht="13.5" customHeight="1">
      <c r="A49" s="2"/>
      <c r="B49" s="50"/>
      <c r="C49" s="2"/>
      <c r="D49" s="12"/>
      <c r="E49" s="12"/>
      <c r="F49" s="12"/>
      <c r="G49" s="12"/>
      <c r="H49" s="12"/>
      <c r="I49" s="12"/>
      <c r="J49" s="12"/>
      <c r="K49" s="12"/>
      <c r="L49" s="2"/>
      <c r="Q49" s="2"/>
    </row>
    <row r="50" spans="1:17" ht="13.5" customHeight="1">
      <c r="A50" s="2"/>
      <c r="B50" s="26"/>
      <c r="C50" s="2"/>
      <c r="D50" s="12"/>
      <c r="E50" s="12"/>
      <c r="F50" s="12"/>
      <c r="G50" s="12"/>
      <c r="H50" s="12"/>
      <c r="I50" s="12"/>
      <c r="J50" s="12"/>
      <c r="K50" s="12"/>
      <c r="L50" s="2"/>
      <c r="Q50" s="2"/>
    </row>
    <row r="51" spans="1:17" ht="13.5" customHeight="1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2"/>
      <c r="Q51" s="2"/>
    </row>
    <row r="52" spans="1:17" ht="13.5" customHeight="1">
      <c r="A52" s="2"/>
      <c r="B52" s="58" t="s">
        <v>92</v>
      </c>
      <c r="C52" s="58"/>
      <c r="D52" s="58"/>
      <c r="E52" s="58"/>
      <c r="F52" s="58"/>
      <c r="G52" s="58"/>
      <c r="H52" s="58"/>
      <c r="I52" s="58"/>
      <c r="J52" s="58"/>
      <c r="K52" s="12"/>
      <c r="L52" s="2"/>
      <c r="Q52" s="2"/>
    </row>
    <row r="53" spans="1:17" ht="13.5" customHeight="1">
      <c r="A53" s="2"/>
      <c r="B53" s="58"/>
      <c r="C53" s="58"/>
      <c r="D53" s="58"/>
      <c r="E53" s="58"/>
      <c r="F53" s="58"/>
      <c r="G53" s="58"/>
      <c r="H53" s="58"/>
      <c r="I53" s="58"/>
      <c r="J53" s="58"/>
      <c r="K53" s="12"/>
      <c r="L53" s="2"/>
      <c r="Q53" s="2"/>
    </row>
    <row r="54" spans="1:17" ht="13.5" customHeight="1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2"/>
      <c r="Q54" s="2"/>
    </row>
    <row r="55" spans="1:17" ht="13.5" customHeight="1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2"/>
      <c r="Q55" s="2"/>
    </row>
    <row r="56" spans="1:17" ht="13.5" customHeight="1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2"/>
      <c r="Q56" s="2"/>
    </row>
    <row r="57" spans="1:17" ht="13.5" customHeight="1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2"/>
      <c r="Q57" s="2"/>
    </row>
    <row r="58" spans="1:17" ht="13.5" customHeight="1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2"/>
      <c r="Q58" s="2"/>
    </row>
    <row r="59" spans="1:17" ht="13.5" customHeight="1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2"/>
      <c r="Q59" s="2"/>
    </row>
    <row r="60" spans="1:17" ht="13.5" customHeight="1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2"/>
      <c r="Q60" s="2"/>
    </row>
    <row r="61" spans="1:17" ht="13.5" customHeight="1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2"/>
      <c r="Q61" s="2"/>
    </row>
    <row r="62" spans="1:17" ht="13.5" customHeight="1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2"/>
      <c r="Q62" s="2"/>
    </row>
    <row r="63" spans="1:11" ht="13.5" customHeight="1">
      <c r="A63" s="48"/>
      <c r="B63" s="2"/>
      <c r="C63" s="2"/>
      <c r="D63" s="2"/>
      <c r="E63" s="2"/>
      <c r="F63" s="2"/>
      <c r="G63" s="2"/>
      <c r="H63" s="12"/>
      <c r="I63" s="12"/>
      <c r="J63" s="12"/>
      <c r="K63" s="2"/>
    </row>
    <row r="64" spans="1:11" ht="13.5" customHeight="1">
      <c r="A64" s="7"/>
      <c r="B64" s="59"/>
      <c r="C64" s="60"/>
      <c r="D64" s="60"/>
      <c r="E64" s="60"/>
      <c r="F64" s="60"/>
      <c r="G64" s="60"/>
      <c r="H64" s="60"/>
      <c r="I64" s="60"/>
      <c r="J64" s="60"/>
      <c r="K64" s="2"/>
    </row>
    <row r="65" spans="1:11" ht="13.5" customHeight="1">
      <c r="A65" s="7"/>
      <c r="B65" s="60"/>
      <c r="C65" s="60"/>
      <c r="D65" s="60"/>
      <c r="E65" s="60"/>
      <c r="F65" s="60"/>
      <c r="G65" s="60"/>
      <c r="H65" s="60"/>
      <c r="I65" s="60"/>
      <c r="J65" s="60"/>
      <c r="K65" s="2"/>
    </row>
    <row r="66" spans="1:11" ht="13.5" customHeight="1">
      <c r="A66" s="7"/>
      <c r="B66" s="2"/>
      <c r="C66" s="2"/>
      <c r="D66" s="2"/>
      <c r="E66" s="2"/>
      <c r="F66" s="2"/>
      <c r="G66" s="2"/>
      <c r="H66" s="12"/>
      <c r="I66" s="12"/>
      <c r="J66" s="12"/>
      <c r="K66" s="2"/>
    </row>
    <row r="67" spans="1:11" ht="13.5" customHeight="1">
      <c r="A67" s="7"/>
      <c r="B67" s="2"/>
      <c r="C67" s="2"/>
      <c r="D67" s="2"/>
      <c r="E67" s="2"/>
      <c r="F67" s="2"/>
      <c r="G67" s="2"/>
      <c r="H67" s="12"/>
      <c r="I67" s="12"/>
      <c r="J67" s="12"/>
      <c r="K67" s="2"/>
    </row>
    <row r="68" spans="1:11" ht="13.5" customHeight="1">
      <c r="A68" s="7"/>
      <c r="B68" s="2"/>
      <c r="C68" s="2"/>
      <c r="D68" s="2"/>
      <c r="E68" s="2"/>
      <c r="F68" s="2"/>
      <c r="G68" s="2"/>
      <c r="H68" s="12"/>
      <c r="I68" s="12"/>
      <c r="J68" s="12"/>
      <c r="K68" s="2"/>
    </row>
    <row r="69" spans="1:11" ht="13.5" customHeight="1">
      <c r="A69" s="7"/>
      <c r="B69" s="2"/>
      <c r="C69" s="2"/>
      <c r="D69" s="2"/>
      <c r="E69" s="2"/>
      <c r="F69" s="2"/>
      <c r="G69" s="2"/>
      <c r="H69" s="12"/>
      <c r="I69" s="12"/>
      <c r="J69" s="12"/>
      <c r="K69" s="2"/>
    </row>
    <row r="70" spans="1:11" ht="13.5" customHeight="1">
      <c r="A70" s="7"/>
      <c r="B70" s="2"/>
      <c r="C70" s="2"/>
      <c r="D70" s="2"/>
      <c r="E70" s="2"/>
      <c r="F70" s="2"/>
      <c r="G70" s="2"/>
      <c r="H70" s="12"/>
      <c r="I70" s="12"/>
      <c r="J70" s="12"/>
      <c r="K70" s="2"/>
    </row>
    <row r="71" spans="1:11" ht="13.5" customHeight="1">
      <c r="A71" s="7"/>
      <c r="B71" s="2"/>
      <c r="C71" s="2"/>
      <c r="D71" s="2"/>
      <c r="E71" s="2"/>
      <c r="F71" s="2"/>
      <c r="G71" s="2"/>
      <c r="H71" s="12"/>
      <c r="I71" s="12"/>
      <c r="J71" s="12"/>
      <c r="K71" s="2"/>
    </row>
    <row r="72" spans="1:11" ht="13.5" customHeight="1">
      <c r="A72" s="55" t="s">
        <v>110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3.5" customHeight="1">
      <c r="A73" s="55" t="s">
        <v>35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3.5" customHeight="1">
      <c r="A74" s="7"/>
      <c r="B74" s="2"/>
      <c r="C74" s="2"/>
      <c r="D74" s="2"/>
      <c r="E74" s="2"/>
      <c r="F74" s="2"/>
      <c r="G74" s="2"/>
      <c r="H74" s="12"/>
      <c r="I74" s="12"/>
      <c r="J74" s="12"/>
      <c r="K74" s="2"/>
    </row>
    <row r="75" spans="1:12" ht="13.5" customHeight="1">
      <c r="A75" s="7"/>
      <c r="B75" s="2"/>
      <c r="C75" s="2"/>
      <c r="D75" s="2"/>
      <c r="E75" s="2"/>
      <c r="F75" s="2"/>
      <c r="G75" s="2"/>
      <c r="H75" s="12"/>
      <c r="I75" s="12"/>
      <c r="J75" s="12"/>
      <c r="K75" s="2"/>
      <c r="L75" s="2"/>
    </row>
    <row r="76" spans="1:12" ht="13.5" customHeight="1">
      <c r="A76" s="7"/>
      <c r="B76" s="2"/>
      <c r="C76" s="2"/>
      <c r="D76" s="2"/>
      <c r="E76" s="2"/>
      <c r="F76" s="2"/>
      <c r="G76" s="2"/>
      <c r="H76" s="12"/>
      <c r="J76" s="12"/>
      <c r="K76" s="2"/>
      <c r="L76" s="2"/>
    </row>
    <row r="78" ht="13.5" customHeight="1">
      <c r="H78" s="27"/>
    </row>
    <row r="79" spans="8:10" ht="13.5" customHeight="1">
      <c r="H79" s="27"/>
      <c r="I79" s="27"/>
      <c r="J79" s="27"/>
    </row>
  </sheetData>
  <mergeCells count="10">
    <mergeCell ref="A72:K72"/>
    <mergeCell ref="A73:K73"/>
    <mergeCell ref="A10:K10"/>
    <mergeCell ref="A11:K11"/>
    <mergeCell ref="B64:J65"/>
    <mergeCell ref="B52:J53"/>
    <mergeCell ref="A4:K4"/>
    <mergeCell ref="A5:K5"/>
    <mergeCell ref="A6:K6"/>
    <mergeCell ref="A7:K7"/>
  </mergeCells>
  <printOptions/>
  <pageMargins left="0.75" right="0.75" top="0.69" bottom="0.75" header="0.5" footer="0.5"/>
  <pageSetup fitToHeight="1" fitToWidth="1" horizontalDpi="600" verticalDpi="600" orientation="portrait" paperSize="9" scale="80" r:id="rId1"/>
  <headerFooter alignWithMargins="0">
    <oddFooter>&amp;C&amp;"Times New Roman,Bold"3&amp;R&amp;T&amp;D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4"/>
  <sheetViews>
    <sheetView tabSelected="1" view="pageBreakPreview" zoomScale="75" zoomScaleSheetLayoutView="75" workbookViewId="0" topLeftCell="A9">
      <selection activeCell="G25" sqref="G25"/>
    </sheetView>
  </sheetViews>
  <sheetFormatPr defaultColWidth="9.33203125" defaultRowHeight="13.5" customHeight="1"/>
  <cols>
    <col min="1" max="1" width="4.66015625" style="17" customWidth="1"/>
    <col min="2" max="2" width="3.83203125" style="1" customWidth="1"/>
    <col min="3" max="3" width="61.83203125" style="1" customWidth="1"/>
    <col min="4" max="4" width="2.83203125" style="1" customWidth="1"/>
    <col min="5" max="5" width="16.83203125" style="1" customWidth="1"/>
    <col min="6" max="6" width="1.83203125" style="2" customWidth="1"/>
    <col min="7" max="7" width="14.66015625" style="1" customWidth="1"/>
    <col min="8" max="8" width="1.83203125" style="1" customWidth="1"/>
    <col min="9" max="9" width="9.33203125" style="1" customWidth="1"/>
    <col min="10" max="13" width="9.33203125" style="2" customWidth="1"/>
    <col min="14" max="16384" width="9.33203125" style="1" customWidth="1"/>
  </cols>
  <sheetData>
    <row r="1" spans="1:8" ht="13.5" customHeight="1">
      <c r="A1" s="7"/>
      <c r="B1" s="2"/>
      <c r="C1" s="2"/>
      <c r="D1" s="2"/>
      <c r="E1" s="2"/>
      <c r="G1" s="2"/>
      <c r="H1" s="2"/>
    </row>
    <row r="2" spans="1:8" ht="13.5" customHeight="1">
      <c r="A2" s="7"/>
      <c r="B2" s="2"/>
      <c r="C2" s="2"/>
      <c r="D2" s="2"/>
      <c r="E2" s="2"/>
      <c r="G2" s="2"/>
      <c r="H2" s="2"/>
    </row>
    <row r="3" spans="1:8" ht="13.5" customHeight="1">
      <c r="A3" s="52" t="str">
        <f>'eq'!A4</f>
        <v>DXN HOLDINGS BHD</v>
      </c>
      <c r="B3" s="52"/>
      <c r="C3" s="52"/>
      <c r="D3" s="52"/>
      <c r="E3" s="52"/>
      <c r="F3" s="52"/>
      <c r="G3" s="52"/>
      <c r="H3" s="52"/>
    </row>
    <row r="4" spans="1:8" ht="13.5" customHeight="1">
      <c r="A4" s="53" t="str">
        <f>'eq'!A5</f>
        <v>(Company No. 363120-V)</v>
      </c>
      <c r="B4" s="53"/>
      <c r="C4" s="53"/>
      <c r="D4" s="53"/>
      <c r="E4" s="53"/>
      <c r="F4" s="53"/>
      <c r="G4" s="53"/>
      <c r="H4" s="53"/>
    </row>
    <row r="5" spans="1:12" ht="13.5" customHeight="1">
      <c r="A5" s="54" t="s">
        <v>0</v>
      </c>
      <c r="B5" s="54"/>
      <c r="C5" s="54"/>
      <c r="D5" s="54"/>
      <c r="E5" s="54"/>
      <c r="F5" s="54"/>
      <c r="G5" s="54"/>
      <c r="H5" s="54"/>
      <c r="I5" s="4"/>
      <c r="J5" s="4"/>
      <c r="K5" s="4"/>
      <c r="L5" s="4"/>
    </row>
    <row r="6" spans="1:12" ht="13.5" customHeight="1">
      <c r="A6" s="53"/>
      <c r="B6" s="54"/>
      <c r="C6" s="54"/>
      <c r="D6" s="54"/>
      <c r="E6" s="54"/>
      <c r="F6" s="54"/>
      <c r="G6" s="54"/>
      <c r="H6" s="54"/>
      <c r="I6" s="4"/>
      <c r="J6" s="4"/>
      <c r="K6" s="4"/>
      <c r="L6" s="4"/>
    </row>
    <row r="7" spans="1:12" ht="13.5" customHeight="1">
      <c r="A7" s="46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8" ht="13.5" customHeight="1">
      <c r="A8" s="54" t="s">
        <v>37</v>
      </c>
      <c r="B8" s="53"/>
      <c r="C8" s="53"/>
      <c r="D8" s="53"/>
      <c r="E8" s="53"/>
      <c r="F8" s="53"/>
      <c r="G8" s="53"/>
      <c r="H8" s="53"/>
    </row>
    <row r="9" spans="1:8" ht="13.5" customHeight="1">
      <c r="A9" s="53" t="str">
        <f>'eq'!A11</f>
        <v>FOR THE PERIOD ENDED 30 NOVEMBER 2003</v>
      </c>
      <c r="B9" s="53"/>
      <c r="C9" s="53"/>
      <c r="D9" s="53"/>
      <c r="E9" s="53"/>
      <c r="F9" s="53"/>
      <c r="G9" s="53"/>
      <c r="H9" s="53"/>
    </row>
    <row r="10" spans="1:8" ht="13.5" customHeight="1">
      <c r="A10" s="6"/>
      <c r="B10" s="2"/>
      <c r="C10" s="2"/>
      <c r="D10" s="2"/>
      <c r="E10" s="4"/>
      <c r="F10" s="8"/>
      <c r="G10" s="4"/>
      <c r="H10" s="2"/>
    </row>
    <row r="11" spans="1:8" ht="13.5" customHeight="1">
      <c r="A11" s="7"/>
      <c r="B11" s="2"/>
      <c r="C11" s="2"/>
      <c r="D11" s="2"/>
      <c r="E11" s="2"/>
      <c r="F11" s="3"/>
      <c r="G11" s="3" t="s">
        <v>1</v>
      </c>
      <c r="H11" s="2"/>
    </row>
    <row r="12" spans="1:8" ht="13.5" customHeight="1">
      <c r="A12" s="2"/>
      <c r="B12" s="2"/>
      <c r="C12" s="2"/>
      <c r="D12" s="2"/>
      <c r="E12" s="18"/>
      <c r="F12" s="18"/>
      <c r="G12" s="18"/>
      <c r="H12" s="2"/>
    </row>
    <row r="13" spans="1:8" ht="13.5" customHeight="1">
      <c r="A13" s="2"/>
      <c r="B13" s="2" t="s">
        <v>64</v>
      </c>
      <c r="C13" s="2"/>
      <c r="D13" s="2"/>
      <c r="E13" s="18"/>
      <c r="F13" s="18"/>
      <c r="G13" s="18">
        <f>pnl!H32</f>
        <v>13490</v>
      </c>
      <c r="H13" s="2"/>
    </row>
    <row r="14" spans="1:8" ht="7.5" customHeight="1">
      <c r="A14" s="2"/>
      <c r="B14" s="2"/>
      <c r="C14" s="2"/>
      <c r="D14" s="2"/>
      <c r="E14" s="18"/>
      <c r="F14" s="18"/>
      <c r="G14" s="18"/>
      <c r="H14" s="2"/>
    </row>
    <row r="15" spans="1:8" ht="13.5" customHeight="1">
      <c r="A15" s="2"/>
      <c r="B15" s="2" t="s">
        <v>60</v>
      </c>
      <c r="C15" s="2"/>
      <c r="D15" s="2"/>
      <c r="E15" s="18"/>
      <c r="F15" s="18"/>
      <c r="G15" s="18"/>
      <c r="H15" s="2"/>
    </row>
    <row r="16" spans="1:8" ht="13.5" customHeight="1">
      <c r="A16" s="2"/>
      <c r="B16" s="2"/>
      <c r="C16" s="2" t="s">
        <v>45</v>
      </c>
      <c r="D16" s="2"/>
      <c r="E16" s="18"/>
      <c r="F16" s="18"/>
      <c r="G16" s="18">
        <v>2859</v>
      </c>
      <c r="H16" s="2"/>
    </row>
    <row r="17" spans="1:8" ht="13.5" customHeight="1">
      <c r="A17" s="2"/>
      <c r="B17" s="2"/>
      <c r="C17" s="2" t="s">
        <v>105</v>
      </c>
      <c r="D17" s="2"/>
      <c r="E17" s="18"/>
      <c r="F17" s="18"/>
      <c r="G17" s="18">
        <v>-73</v>
      </c>
      <c r="H17" s="2"/>
    </row>
    <row r="18" spans="1:8" ht="13.5" customHeight="1">
      <c r="A18" s="2"/>
      <c r="B18" s="2"/>
      <c r="C18" s="2" t="s">
        <v>104</v>
      </c>
      <c r="D18" s="2"/>
      <c r="E18" s="18"/>
      <c r="F18" s="18"/>
      <c r="G18" s="18">
        <v>862</v>
      </c>
      <c r="H18" s="2"/>
    </row>
    <row r="19" spans="1:8" ht="6.75" customHeight="1">
      <c r="A19" s="2"/>
      <c r="B19" s="2"/>
      <c r="C19" s="2"/>
      <c r="D19" s="2"/>
      <c r="E19" s="18"/>
      <c r="F19" s="18"/>
      <c r="G19" s="40"/>
      <c r="H19" s="2"/>
    </row>
    <row r="20" spans="1:8" ht="13.5" customHeight="1">
      <c r="A20" s="2"/>
      <c r="B20" s="2" t="s">
        <v>46</v>
      </c>
      <c r="C20" s="2"/>
      <c r="D20" s="2"/>
      <c r="E20" s="18"/>
      <c r="F20" s="18"/>
      <c r="G20" s="18">
        <f>SUM(G13:G18)</f>
        <v>17138</v>
      </c>
      <c r="H20" s="2"/>
    </row>
    <row r="21" spans="1:8" ht="8.25" customHeight="1">
      <c r="A21" s="2"/>
      <c r="B21" s="2"/>
      <c r="C21" s="2"/>
      <c r="D21" s="2"/>
      <c r="E21" s="18"/>
      <c r="F21" s="18"/>
      <c r="G21" s="18"/>
      <c r="H21" s="2"/>
    </row>
    <row r="22" spans="1:8" ht="13.5" customHeight="1">
      <c r="A22" s="2"/>
      <c r="B22" s="2"/>
      <c r="C22" s="2" t="s">
        <v>47</v>
      </c>
      <c r="D22" s="2"/>
      <c r="E22" s="18"/>
      <c r="F22" s="18"/>
      <c r="G22" s="2"/>
      <c r="H22" s="2"/>
    </row>
    <row r="23" spans="1:8" ht="13.5" customHeight="1">
      <c r="A23" s="2"/>
      <c r="B23" s="2"/>
      <c r="C23" s="2" t="s">
        <v>48</v>
      </c>
      <c r="D23" s="2"/>
      <c r="E23" s="18"/>
      <c r="F23" s="18"/>
      <c r="G23" s="18">
        <f>16654+2635+3994</f>
        <v>23283</v>
      </c>
      <c r="H23" s="2"/>
    </row>
    <row r="24" spans="1:8" ht="13.5" customHeight="1">
      <c r="A24" s="2"/>
      <c r="B24" s="2"/>
      <c r="C24" s="2" t="s">
        <v>49</v>
      </c>
      <c r="D24" s="2"/>
      <c r="E24" s="18"/>
      <c r="F24" s="18"/>
      <c r="G24" s="18">
        <f>-22039-3994</f>
        <v>-26033</v>
      </c>
      <c r="H24" s="2"/>
    </row>
    <row r="25" spans="1:8" ht="13.5" customHeight="1">
      <c r="A25" s="2"/>
      <c r="B25" s="2" t="s">
        <v>101</v>
      </c>
      <c r="C25" s="2"/>
      <c r="D25" s="2"/>
      <c r="E25" s="18"/>
      <c r="F25" s="18"/>
      <c r="G25" s="18">
        <v>73</v>
      </c>
      <c r="H25" s="2"/>
    </row>
    <row r="26" spans="1:8" ht="13.5" customHeight="1">
      <c r="A26" s="2"/>
      <c r="B26" s="2" t="s">
        <v>100</v>
      </c>
      <c r="C26" s="2"/>
      <c r="D26" s="2"/>
      <c r="E26" s="18"/>
      <c r="F26" s="18"/>
      <c r="G26" s="18">
        <v>-862</v>
      </c>
      <c r="H26" s="2"/>
    </row>
    <row r="27" spans="1:8" ht="14.25" customHeight="1">
      <c r="A27" s="2"/>
      <c r="B27" s="2" t="s">
        <v>74</v>
      </c>
      <c r="C27" s="2"/>
      <c r="D27" s="2"/>
      <c r="E27" s="18"/>
      <c r="F27" s="18"/>
      <c r="G27" s="18">
        <v>-2349</v>
      </c>
      <c r="H27" s="2"/>
    </row>
    <row r="28" spans="1:8" ht="13.5" customHeight="1">
      <c r="A28" s="7"/>
      <c r="B28" s="2"/>
      <c r="C28" s="2"/>
      <c r="D28" s="2"/>
      <c r="E28" s="18"/>
      <c r="F28" s="18"/>
      <c r="G28" s="40"/>
      <c r="H28" s="2"/>
    </row>
    <row r="29" spans="1:8" ht="13.5" customHeight="1">
      <c r="A29" s="2"/>
      <c r="B29" s="2" t="s">
        <v>44</v>
      </c>
      <c r="C29" s="2"/>
      <c r="D29" s="2"/>
      <c r="E29" s="12"/>
      <c r="F29" s="12"/>
      <c r="G29" s="12">
        <f>SUM(G20:G27)</f>
        <v>11250</v>
      </c>
      <c r="H29" s="2"/>
    </row>
    <row r="30" spans="1:8" ht="13.5" customHeight="1">
      <c r="A30" s="2"/>
      <c r="B30" s="2"/>
      <c r="C30" s="2"/>
      <c r="D30" s="2"/>
      <c r="E30" s="12"/>
      <c r="F30" s="12"/>
      <c r="G30" s="12"/>
      <c r="H30" s="2"/>
    </row>
    <row r="31" spans="1:8" ht="9.75" customHeight="1">
      <c r="A31" s="2"/>
      <c r="B31" s="7" t="s">
        <v>55</v>
      </c>
      <c r="C31" s="2"/>
      <c r="D31" s="2"/>
      <c r="E31" s="12"/>
      <c r="F31" s="12"/>
      <c r="G31" s="12"/>
      <c r="H31" s="2"/>
    </row>
    <row r="32" spans="1:8" ht="6" customHeight="1">
      <c r="A32" s="2"/>
      <c r="B32" s="2"/>
      <c r="C32" s="2"/>
      <c r="D32" s="2"/>
      <c r="E32" s="12"/>
      <c r="F32" s="12"/>
      <c r="G32" s="12"/>
      <c r="H32" s="2"/>
    </row>
    <row r="33" spans="1:8" ht="14.25" customHeight="1">
      <c r="A33" s="2"/>
      <c r="B33" s="2"/>
      <c r="C33" s="2" t="s">
        <v>106</v>
      </c>
      <c r="D33" s="2"/>
      <c r="E33" s="12"/>
      <c r="F33" s="12"/>
      <c r="G33" s="22">
        <v>-2019</v>
      </c>
      <c r="H33" s="2"/>
    </row>
    <row r="34" spans="1:8" ht="14.25" customHeight="1">
      <c r="A34" s="2"/>
      <c r="B34" s="2"/>
      <c r="C34" s="2" t="s">
        <v>85</v>
      </c>
      <c r="D34" s="2"/>
      <c r="E34" s="12"/>
      <c r="F34" s="12"/>
      <c r="G34" s="19">
        <f>G90</f>
        <v>6881</v>
      </c>
      <c r="H34" s="2"/>
    </row>
    <row r="35" spans="1:8" ht="13.5" customHeight="1">
      <c r="A35" s="2"/>
      <c r="B35" s="2"/>
      <c r="C35" s="11"/>
      <c r="D35" s="2"/>
      <c r="E35" s="12"/>
      <c r="F35" s="12"/>
      <c r="G35" s="20"/>
      <c r="H35" s="2"/>
    </row>
    <row r="36" spans="1:8" ht="13.5" customHeight="1">
      <c r="A36" s="2"/>
      <c r="B36" s="2" t="s">
        <v>56</v>
      </c>
      <c r="C36" s="11"/>
      <c r="D36" s="2"/>
      <c r="E36" s="12"/>
      <c r="F36" s="12"/>
      <c r="G36" s="12">
        <f>SUM(G33:G35)</f>
        <v>4862</v>
      </c>
      <c r="H36" s="2"/>
    </row>
    <row r="37" spans="1:8" ht="13.5" customHeight="1">
      <c r="A37" s="2"/>
      <c r="B37" s="2"/>
      <c r="C37" s="2"/>
      <c r="D37" s="2"/>
      <c r="E37" s="12"/>
      <c r="F37" s="12"/>
      <c r="G37" s="12"/>
      <c r="H37" s="2"/>
    </row>
    <row r="38" spans="1:8" ht="16.5" customHeight="1">
      <c r="A38" s="2"/>
      <c r="B38" s="7" t="s">
        <v>57</v>
      </c>
      <c r="C38" s="2"/>
      <c r="D38" s="2"/>
      <c r="E38" s="12"/>
      <c r="F38" s="12"/>
      <c r="G38" s="12"/>
      <c r="H38" s="2"/>
    </row>
    <row r="39" spans="1:8" ht="13.5" customHeight="1">
      <c r="A39" s="2"/>
      <c r="B39" s="2"/>
      <c r="C39" s="2"/>
      <c r="D39" s="2"/>
      <c r="E39" s="12"/>
      <c r="F39" s="12"/>
      <c r="G39" s="12"/>
      <c r="H39" s="2"/>
    </row>
    <row r="40" spans="1:8" ht="13.5" customHeight="1">
      <c r="A40" s="2"/>
      <c r="B40" s="2"/>
      <c r="C40" s="11" t="s">
        <v>58</v>
      </c>
      <c r="D40" s="2"/>
      <c r="E40" s="12"/>
      <c r="F40" s="12"/>
      <c r="G40" s="22">
        <v>-3686</v>
      </c>
      <c r="H40" s="2"/>
    </row>
    <row r="41" spans="1:8" ht="13.5" customHeight="1">
      <c r="A41" s="2"/>
      <c r="B41" s="2"/>
      <c r="C41" s="11" t="s">
        <v>76</v>
      </c>
      <c r="D41" s="2"/>
      <c r="E41" s="12"/>
      <c r="F41" s="12"/>
      <c r="G41" s="19">
        <f>'eq'!D38</f>
        <v>22333</v>
      </c>
      <c r="H41" s="2"/>
    </row>
    <row r="42" spans="1:8" ht="13.5" customHeight="1">
      <c r="A42" s="2"/>
      <c r="B42" s="2"/>
      <c r="C42" s="11" t="s">
        <v>96</v>
      </c>
      <c r="D42" s="2"/>
      <c r="E42" s="12"/>
      <c r="F42" s="12"/>
      <c r="G42" s="19">
        <v>6300</v>
      </c>
      <c r="H42" s="2"/>
    </row>
    <row r="43" spans="1:8" ht="13.5" customHeight="1">
      <c r="A43" s="2"/>
      <c r="B43" s="2"/>
      <c r="C43" s="11" t="s">
        <v>50</v>
      </c>
      <c r="D43" s="2"/>
      <c r="E43" s="12"/>
      <c r="F43" s="12"/>
      <c r="G43" s="19">
        <v>-8000</v>
      </c>
      <c r="H43" s="2"/>
    </row>
    <row r="44" spans="1:8" ht="13.5" customHeight="1">
      <c r="A44" s="2"/>
      <c r="B44" s="2"/>
      <c r="C44" s="11" t="s">
        <v>116</v>
      </c>
      <c r="D44" s="2"/>
      <c r="E44" s="12"/>
      <c r="F44" s="12"/>
      <c r="G44" s="19">
        <v>-2635</v>
      </c>
      <c r="H44" s="2"/>
    </row>
    <row r="45" spans="1:8" ht="13.5" customHeight="1">
      <c r="A45" s="2"/>
      <c r="B45" s="2"/>
      <c r="C45" s="2"/>
      <c r="D45" s="2"/>
      <c r="E45" s="12"/>
      <c r="F45" s="12"/>
      <c r="G45" s="20"/>
      <c r="H45" s="2"/>
    </row>
    <row r="46" spans="1:8" ht="13.5" customHeight="1">
      <c r="A46" s="2"/>
      <c r="B46" s="2" t="s">
        <v>51</v>
      </c>
      <c r="C46" s="2"/>
      <c r="D46" s="2"/>
      <c r="E46" s="12"/>
      <c r="F46" s="12"/>
      <c r="G46" s="12">
        <f>SUM(G40:G45)</f>
        <v>14312</v>
      </c>
      <c r="H46" s="2"/>
    </row>
    <row r="47" spans="1:8" ht="13.5" customHeight="1">
      <c r="A47" s="48"/>
      <c r="B47" s="2"/>
      <c r="C47" s="2"/>
      <c r="D47" s="2"/>
      <c r="E47" s="12"/>
      <c r="F47" s="12"/>
      <c r="G47" s="13"/>
      <c r="H47" s="2"/>
    </row>
    <row r="48" spans="1:8" ht="13.5" customHeight="1">
      <c r="A48" s="7"/>
      <c r="B48" s="2" t="s">
        <v>77</v>
      </c>
      <c r="C48" s="2"/>
      <c r="D48" s="2"/>
      <c r="E48" s="12"/>
      <c r="F48" s="12"/>
      <c r="G48" s="12">
        <f>G46+G29+G36</f>
        <v>30424</v>
      </c>
      <c r="H48" s="2"/>
    </row>
    <row r="49" spans="1:8" ht="13.5" customHeight="1">
      <c r="A49" s="7"/>
      <c r="B49" s="2"/>
      <c r="C49" s="5"/>
      <c r="D49" s="5"/>
      <c r="E49" s="12"/>
      <c r="F49" s="12"/>
      <c r="G49" s="12"/>
      <c r="H49" s="2"/>
    </row>
    <row r="50" spans="1:8" ht="13.5" customHeight="1">
      <c r="A50" s="7"/>
      <c r="B50" s="2" t="s">
        <v>75</v>
      </c>
      <c r="C50" s="2"/>
      <c r="D50" s="2"/>
      <c r="E50" s="12"/>
      <c r="F50" s="12"/>
      <c r="G50" s="12">
        <f>6721-6490</f>
        <v>231</v>
      </c>
      <c r="H50" s="2"/>
    </row>
    <row r="51" spans="1:8" ht="13.5" customHeight="1">
      <c r="A51" s="7"/>
      <c r="B51" s="11"/>
      <c r="C51" s="2"/>
      <c r="D51" s="2"/>
      <c r="E51" s="12"/>
      <c r="F51" s="12"/>
      <c r="G51" s="12"/>
      <c r="H51" s="2"/>
    </row>
    <row r="52" spans="1:8" ht="13.5" customHeight="1" thickBot="1">
      <c r="A52" s="2"/>
      <c r="B52" s="2" t="s">
        <v>107</v>
      </c>
      <c r="C52" s="2"/>
      <c r="D52" s="2"/>
      <c r="E52" s="12"/>
      <c r="F52" s="12"/>
      <c r="G52" s="15">
        <f>SUM(G48:G50)</f>
        <v>30655</v>
      </c>
      <c r="H52" s="2"/>
    </row>
    <row r="53" spans="1:8" ht="13.5" customHeight="1" thickTop="1">
      <c r="A53" s="2"/>
      <c r="B53" s="2"/>
      <c r="C53" s="2"/>
      <c r="D53" s="2"/>
      <c r="E53" s="12"/>
      <c r="F53" s="12"/>
      <c r="G53" s="12"/>
      <c r="H53" s="2"/>
    </row>
    <row r="54" spans="1:8" ht="13.5" customHeight="1">
      <c r="A54" s="2"/>
      <c r="B54" s="2"/>
      <c r="C54" s="2"/>
      <c r="D54" s="2"/>
      <c r="E54" s="12"/>
      <c r="F54" s="12"/>
      <c r="G54" s="12"/>
      <c r="H54" s="2"/>
    </row>
    <row r="55" spans="1:8" ht="13.5" customHeight="1">
      <c r="A55" s="2"/>
      <c r="B55" s="2"/>
      <c r="C55" s="2"/>
      <c r="D55" s="2"/>
      <c r="E55" s="12"/>
      <c r="F55" s="12"/>
      <c r="G55" s="12"/>
      <c r="H55" s="2"/>
    </row>
    <row r="56" spans="1:8" ht="13.5" customHeight="1">
      <c r="A56" s="2"/>
      <c r="B56" s="2"/>
      <c r="C56" s="2"/>
      <c r="D56" s="2"/>
      <c r="E56" s="12"/>
      <c r="F56" s="12"/>
      <c r="G56" s="12"/>
      <c r="H56" s="2"/>
    </row>
    <row r="57" spans="1:8" ht="13.5" customHeight="1">
      <c r="A57" s="2"/>
      <c r="B57" s="2"/>
      <c r="C57" s="2"/>
      <c r="D57" s="2"/>
      <c r="E57" s="12"/>
      <c r="F57" s="12"/>
      <c r="G57" s="12"/>
      <c r="H57" s="2"/>
    </row>
    <row r="58" spans="1:8" ht="13.5" customHeight="1">
      <c r="A58" s="2"/>
      <c r="B58" s="2"/>
      <c r="C58" s="2"/>
      <c r="D58" s="2"/>
      <c r="E58" s="12"/>
      <c r="F58" s="12"/>
      <c r="G58" s="12"/>
      <c r="H58" s="2"/>
    </row>
    <row r="59" spans="1:8" ht="13.5" customHeight="1">
      <c r="A59" s="2"/>
      <c r="B59" s="2"/>
      <c r="C59" s="2"/>
      <c r="D59" s="2"/>
      <c r="E59" s="12"/>
      <c r="F59" s="12"/>
      <c r="G59" s="12"/>
      <c r="H59" s="2"/>
    </row>
    <row r="60" spans="1:8" ht="13.5" customHeight="1">
      <c r="A60" s="2"/>
      <c r="B60" s="2"/>
      <c r="C60" s="2"/>
      <c r="D60" s="2"/>
      <c r="E60" s="12"/>
      <c r="F60" s="12"/>
      <c r="G60" s="12"/>
      <c r="H60" s="2"/>
    </row>
    <row r="61" spans="1:8" ht="13.5" customHeight="1">
      <c r="A61" s="2"/>
      <c r="B61" s="2"/>
      <c r="C61" s="2"/>
      <c r="D61" s="2"/>
      <c r="E61" s="12"/>
      <c r="F61" s="12"/>
      <c r="G61" s="12"/>
      <c r="H61" s="2"/>
    </row>
    <row r="62" spans="1:8" ht="13.5" customHeight="1">
      <c r="A62" s="2"/>
      <c r="B62" s="2"/>
      <c r="C62" s="2"/>
      <c r="D62" s="2"/>
      <c r="E62" s="12"/>
      <c r="F62" s="12"/>
      <c r="G62" s="12"/>
      <c r="H62" s="2"/>
    </row>
    <row r="63" spans="1:8" ht="13.5" customHeight="1">
      <c r="A63" s="2"/>
      <c r="B63" s="2"/>
      <c r="C63" s="2"/>
      <c r="D63" s="2"/>
      <c r="E63" s="12"/>
      <c r="F63" s="12"/>
      <c r="G63" s="12"/>
      <c r="H63" s="2"/>
    </row>
    <row r="64" spans="1:8" ht="13.5" customHeight="1">
      <c r="A64" s="2"/>
      <c r="B64" s="2"/>
      <c r="C64" s="2"/>
      <c r="D64" s="2"/>
      <c r="E64" s="12"/>
      <c r="F64" s="12"/>
      <c r="G64" s="12"/>
      <c r="H64" s="2"/>
    </row>
    <row r="65" spans="1:8" ht="13.5" customHeight="1">
      <c r="A65" s="2"/>
      <c r="B65" s="2"/>
      <c r="C65" s="2"/>
      <c r="D65" s="2"/>
      <c r="E65" s="12"/>
      <c r="F65" s="12"/>
      <c r="G65" s="12"/>
      <c r="H65" s="2"/>
    </row>
    <row r="66" spans="1:8" ht="13.5" customHeight="1">
      <c r="A66" s="2"/>
      <c r="B66" s="2"/>
      <c r="C66" s="7">
        <v>4</v>
      </c>
      <c r="D66" s="2"/>
      <c r="E66" s="12"/>
      <c r="F66" s="12"/>
      <c r="G66" s="12"/>
      <c r="H66" s="2"/>
    </row>
    <row r="67" spans="1:8" ht="13.5" customHeight="1">
      <c r="A67" s="2"/>
      <c r="B67" s="2"/>
      <c r="C67" s="2"/>
      <c r="D67" s="2"/>
      <c r="E67" s="12"/>
      <c r="F67" s="12"/>
      <c r="G67" s="12"/>
      <c r="H67" s="2"/>
    </row>
    <row r="68" spans="1:8" ht="13.5" customHeight="1">
      <c r="A68" s="2"/>
      <c r="B68" s="2"/>
      <c r="C68" s="2"/>
      <c r="D68" s="2"/>
      <c r="E68" s="12"/>
      <c r="F68" s="12"/>
      <c r="G68" s="12"/>
      <c r="H68" s="2"/>
    </row>
    <row r="69" spans="1:8" ht="25.5" customHeight="1">
      <c r="A69" s="2"/>
      <c r="B69" s="2"/>
      <c r="D69" s="2"/>
      <c r="E69" s="12"/>
      <c r="F69" s="12"/>
      <c r="G69" s="12"/>
      <c r="H69" s="2"/>
    </row>
    <row r="70" spans="1:9" ht="13.5" customHeight="1">
      <c r="A70" s="7"/>
      <c r="B70" s="54" t="s">
        <v>87</v>
      </c>
      <c r="C70" s="53"/>
      <c r="D70" s="53"/>
      <c r="E70" s="53"/>
      <c r="F70" s="53"/>
      <c r="G70" s="53"/>
      <c r="H70" s="53"/>
      <c r="I70" s="53"/>
    </row>
    <row r="71" spans="1:9" ht="13.5" customHeight="1">
      <c r="A71" s="7"/>
      <c r="B71" s="3"/>
      <c r="C71" s="3"/>
      <c r="D71" s="3"/>
      <c r="E71" s="3"/>
      <c r="F71" s="3"/>
      <c r="G71" s="3" t="s">
        <v>1</v>
      </c>
      <c r="H71" s="3"/>
      <c r="I71" s="3"/>
    </row>
    <row r="72" spans="1:9" ht="13.5" customHeight="1">
      <c r="A72" s="7"/>
      <c r="B72" s="3"/>
      <c r="C72" s="3"/>
      <c r="D72" s="3"/>
      <c r="E72" s="3"/>
      <c r="F72" s="3"/>
      <c r="G72" s="3"/>
      <c r="H72" s="3"/>
      <c r="I72" s="3"/>
    </row>
    <row r="73" spans="1:8" ht="13.5" customHeight="1">
      <c r="A73" s="7"/>
      <c r="B73" s="2" t="s">
        <v>53</v>
      </c>
      <c r="C73" s="2"/>
      <c r="D73" s="2"/>
      <c r="E73" s="12"/>
      <c r="F73" s="12"/>
      <c r="G73" s="12"/>
      <c r="H73" s="2"/>
    </row>
    <row r="74" spans="1:8" ht="13.5" customHeight="1">
      <c r="A74" s="7"/>
      <c r="B74" s="2"/>
      <c r="C74" s="2"/>
      <c r="D74" s="2"/>
      <c r="E74" s="12"/>
      <c r="F74" s="12"/>
      <c r="G74" s="12"/>
      <c r="H74" s="2"/>
    </row>
    <row r="75" spans="1:8" ht="13.5" customHeight="1">
      <c r="A75" s="7"/>
      <c r="B75" s="2" t="s">
        <v>78</v>
      </c>
      <c r="C75" s="25" t="s">
        <v>79</v>
      </c>
      <c r="D75" s="2"/>
      <c r="E75" s="12"/>
      <c r="F75" s="12"/>
      <c r="G75" s="12"/>
      <c r="H75" s="2"/>
    </row>
    <row r="76" spans="1:8" ht="13.5" customHeight="1">
      <c r="A76" s="7"/>
      <c r="B76" s="2"/>
      <c r="C76" s="2"/>
      <c r="D76" s="2"/>
      <c r="E76" s="12"/>
      <c r="F76" s="12"/>
      <c r="G76" s="12"/>
      <c r="H76" s="2"/>
    </row>
    <row r="77" spans="1:8" ht="13.5" customHeight="1">
      <c r="A77" s="7"/>
      <c r="B77" s="2"/>
      <c r="C77" s="2" t="s">
        <v>19</v>
      </c>
      <c r="D77" s="2"/>
      <c r="E77" s="12"/>
      <c r="F77" s="12"/>
      <c r="G77" s="12">
        <v>9555</v>
      </c>
      <c r="H77" s="2"/>
    </row>
    <row r="78" spans="1:8" ht="13.5" customHeight="1">
      <c r="A78" s="7"/>
      <c r="B78" s="2"/>
      <c r="C78" s="2" t="s">
        <v>20</v>
      </c>
      <c r="D78" s="2"/>
      <c r="E78" s="12"/>
      <c r="F78" s="12"/>
      <c r="G78" s="12">
        <v>8487</v>
      </c>
      <c r="H78" s="2"/>
    </row>
    <row r="79" spans="1:8" ht="13.5" customHeight="1">
      <c r="A79" s="7"/>
      <c r="B79" s="2"/>
      <c r="C79" s="45" t="s">
        <v>80</v>
      </c>
      <c r="D79" s="2"/>
      <c r="E79" s="12"/>
      <c r="F79" s="12"/>
      <c r="G79" s="12">
        <v>25934</v>
      </c>
      <c r="H79" s="2"/>
    </row>
    <row r="80" spans="1:8" ht="13.5" customHeight="1">
      <c r="A80" s="7"/>
      <c r="B80" s="2"/>
      <c r="C80" s="45" t="s">
        <v>5</v>
      </c>
      <c r="D80" s="2"/>
      <c r="E80" s="12"/>
      <c r="F80" s="12"/>
      <c r="G80" s="12">
        <v>6881</v>
      </c>
      <c r="H80" s="2"/>
    </row>
    <row r="81" spans="1:8" ht="13.5" customHeight="1">
      <c r="A81" s="7"/>
      <c r="B81" s="2"/>
      <c r="C81" s="45" t="s">
        <v>81</v>
      </c>
      <c r="D81" s="2"/>
      <c r="E81" s="12"/>
      <c r="F81" s="12"/>
      <c r="G81" s="12">
        <v>-29353</v>
      </c>
      <c r="H81" s="2"/>
    </row>
    <row r="82" spans="1:8" ht="13.5" customHeight="1">
      <c r="A82" s="7"/>
      <c r="B82" s="2"/>
      <c r="C82" s="45" t="s">
        <v>82</v>
      </c>
      <c r="D82" s="2"/>
      <c r="E82" s="12"/>
      <c r="F82" s="12"/>
      <c r="G82" s="12">
        <v>-602</v>
      </c>
      <c r="H82" s="2"/>
    </row>
    <row r="83" spans="1:8" ht="13.5" customHeight="1">
      <c r="A83" s="7"/>
      <c r="B83" s="2"/>
      <c r="C83" s="45" t="s">
        <v>25</v>
      </c>
      <c r="D83" s="2"/>
      <c r="E83" s="12"/>
      <c r="F83" s="12"/>
      <c r="G83" s="12">
        <v>-7347</v>
      </c>
      <c r="H83" s="2"/>
    </row>
    <row r="84" spans="1:8" ht="13.5" customHeight="1">
      <c r="A84" s="7"/>
      <c r="B84" s="2"/>
      <c r="C84" s="45"/>
      <c r="D84" s="2"/>
      <c r="E84" s="12"/>
      <c r="F84" s="12"/>
      <c r="G84" s="13"/>
      <c r="H84" s="2"/>
    </row>
    <row r="85" spans="1:8" ht="13.5" customHeight="1">
      <c r="A85" s="7"/>
      <c r="B85" s="2"/>
      <c r="C85" s="45" t="s">
        <v>83</v>
      </c>
      <c r="D85" s="2"/>
      <c r="E85" s="12"/>
      <c r="F85" s="12"/>
      <c r="G85" s="12">
        <f>SUM(G77:G83)</f>
        <v>13555</v>
      </c>
      <c r="H85" s="2"/>
    </row>
    <row r="86" spans="1:8" ht="13.5" customHeight="1">
      <c r="A86" s="7"/>
      <c r="B86" s="2"/>
      <c r="C86" s="45" t="s">
        <v>59</v>
      </c>
      <c r="D86" s="2"/>
      <c r="E86" s="12"/>
      <c r="F86" s="12"/>
      <c r="G86" s="12">
        <v>-9263</v>
      </c>
      <c r="H86" s="2"/>
    </row>
    <row r="87" spans="1:8" ht="13.5" customHeight="1">
      <c r="A87" s="7"/>
      <c r="B87" s="2"/>
      <c r="C87" s="45" t="s">
        <v>98</v>
      </c>
      <c r="D87" s="2"/>
      <c r="E87" s="12"/>
      <c r="F87" s="12"/>
      <c r="G87" s="13">
        <v>-4292</v>
      </c>
      <c r="H87" s="2"/>
    </row>
    <row r="88" spans="1:8" ht="13.5" customHeight="1">
      <c r="A88" s="7"/>
      <c r="B88" s="2"/>
      <c r="C88" s="45" t="s">
        <v>99</v>
      </c>
      <c r="D88" s="2"/>
      <c r="E88" s="12"/>
      <c r="F88" s="12"/>
      <c r="G88" s="12">
        <f>SUM(G85:G87)</f>
        <v>0</v>
      </c>
      <c r="H88" s="2"/>
    </row>
    <row r="89" spans="1:8" ht="13.5" customHeight="1">
      <c r="A89" s="7"/>
      <c r="B89" s="2"/>
      <c r="C89" s="45" t="s">
        <v>84</v>
      </c>
      <c r="D89" s="2"/>
      <c r="E89" s="12"/>
      <c r="F89" s="12"/>
      <c r="G89" s="12">
        <f>-G80</f>
        <v>-6881</v>
      </c>
      <c r="H89" s="2"/>
    </row>
    <row r="90" spans="1:8" ht="13.5" customHeight="1" thickBot="1">
      <c r="A90" s="7"/>
      <c r="B90" s="2"/>
      <c r="C90" s="45" t="s">
        <v>97</v>
      </c>
      <c r="D90" s="2"/>
      <c r="E90" s="12"/>
      <c r="F90" s="12"/>
      <c r="G90" s="15">
        <f>G88-G89</f>
        <v>6881</v>
      </c>
      <c r="H90" s="2"/>
    </row>
    <row r="91" spans="1:8" ht="13.5" customHeight="1" thickTop="1">
      <c r="A91" s="7"/>
      <c r="B91" s="2"/>
      <c r="C91" s="2"/>
      <c r="D91" s="2"/>
      <c r="E91" s="12"/>
      <c r="F91" s="12"/>
      <c r="G91" s="12"/>
      <c r="H91" s="2"/>
    </row>
    <row r="92" spans="1:8" ht="13.5" customHeight="1">
      <c r="A92" s="7"/>
      <c r="B92" s="2"/>
      <c r="C92" s="2"/>
      <c r="D92" s="2"/>
      <c r="E92" s="12"/>
      <c r="F92" s="12"/>
      <c r="G92" s="12"/>
      <c r="H92" s="2"/>
    </row>
    <row r="93" spans="1:8" ht="13.5" customHeight="1">
      <c r="A93" s="7"/>
      <c r="B93" s="2"/>
      <c r="C93" s="2"/>
      <c r="D93" s="2"/>
      <c r="E93" s="12"/>
      <c r="F93" s="12"/>
      <c r="G93" s="12"/>
      <c r="H93" s="2"/>
    </row>
    <row r="94" spans="1:8" ht="13.5" customHeight="1">
      <c r="A94" s="7"/>
      <c r="B94" s="1" t="s">
        <v>88</v>
      </c>
      <c r="C94" s="25" t="s">
        <v>52</v>
      </c>
      <c r="D94" s="2"/>
      <c r="E94" s="12"/>
      <c r="F94" s="12"/>
      <c r="G94" s="12"/>
      <c r="H94" s="2"/>
    </row>
    <row r="95" spans="1:8" ht="13.5" customHeight="1">
      <c r="A95" s="7"/>
      <c r="B95" s="5"/>
      <c r="C95" s="2"/>
      <c r="D95" s="2"/>
      <c r="E95" s="12"/>
      <c r="F95" s="12"/>
      <c r="G95" s="12"/>
      <c r="H95" s="2"/>
    </row>
    <row r="96" spans="1:8" ht="13.5" customHeight="1">
      <c r="A96" s="7"/>
      <c r="B96" s="58" t="s">
        <v>54</v>
      </c>
      <c r="C96" s="58"/>
      <c r="D96" s="58"/>
      <c r="E96" s="58"/>
      <c r="F96" s="58"/>
      <c r="G96" s="58"/>
      <c r="H96" s="2"/>
    </row>
    <row r="97" spans="1:8" ht="13.5" customHeight="1">
      <c r="A97" s="7"/>
      <c r="B97" s="58"/>
      <c r="C97" s="58"/>
      <c r="D97" s="58"/>
      <c r="E97" s="58"/>
      <c r="F97" s="58"/>
      <c r="G97" s="58"/>
      <c r="H97" s="2"/>
    </row>
    <row r="98" spans="1:8" ht="13.5" customHeight="1">
      <c r="A98" s="7"/>
      <c r="B98" s="25"/>
      <c r="C98" s="2"/>
      <c r="D98" s="2"/>
      <c r="E98" s="12"/>
      <c r="F98" s="12"/>
      <c r="G98" s="41" t="s">
        <v>1</v>
      </c>
      <c r="H98" s="2"/>
    </row>
    <row r="99" spans="1:9" ht="13.5" customHeight="1">
      <c r="A99" s="7"/>
      <c r="B99" s="25"/>
      <c r="C99" s="2"/>
      <c r="D99" s="2"/>
      <c r="E99" s="12"/>
      <c r="F99" s="12"/>
      <c r="G99" s="12"/>
      <c r="H99" s="39"/>
      <c r="I99" s="27"/>
    </row>
    <row r="100" spans="1:8" ht="13.5" customHeight="1" thickBot="1">
      <c r="A100" s="7"/>
      <c r="B100" s="2"/>
      <c r="C100" s="2" t="s">
        <v>5</v>
      </c>
      <c r="D100" s="2"/>
      <c r="E100" s="12"/>
      <c r="F100" s="12"/>
      <c r="G100" s="38">
        <f>'bs'!E25</f>
        <v>30655</v>
      </c>
      <c r="H100" s="2"/>
    </row>
    <row r="101" spans="1:8" ht="13.5" customHeight="1" thickTop="1">
      <c r="A101" s="7"/>
      <c r="B101" s="2"/>
      <c r="C101" s="2"/>
      <c r="D101" s="2"/>
      <c r="E101" s="12"/>
      <c r="F101" s="12"/>
      <c r="G101" s="12"/>
      <c r="H101" s="2"/>
    </row>
    <row r="102" spans="1:8" ht="13.5" customHeight="1">
      <c r="A102" s="7"/>
      <c r="B102" s="2"/>
      <c r="C102" s="2"/>
      <c r="D102" s="2"/>
      <c r="E102" s="12"/>
      <c r="F102" s="12"/>
      <c r="G102" s="12"/>
      <c r="H102" s="2"/>
    </row>
    <row r="103" spans="1:9" ht="13.5" customHeight="1">
      <c r="A103" s="7"/>
      <c r="B103" s="58" t="s">
        <v>108</v>
      </c>
      <c r="C103" s="58"/>
      <c r="D103" s="58"/>
      <c r="E103" s="58"/>
      <c r="F103" s="58"/>
      <c r="G103" s="58"/>
      <c r="H103" s="2"/>
      <c r="I103" s="27"/>
    </row>
    <row r="104" spans="1:8" ht="13.5" customHeight="1">
      <c r="A104" s="7"/>
      <c r="B104" s="58"/>
      <c r="C104" s="58"/>
      <c r="D104" s="58"/>
      <c r="E104" s="58"/>
      <c r="F104" s="58"/>
      <c r="G104" s="58"/>
      <c r="H104" s="2"/>
    </row>
    <row r="105" spans="1:8" ht="13.5" customHeight="1">
      <c r="A105" s="7"/>
      <c r="B105" s="2"/>
      <c r="C105" s="2"/>
      <c r="D105" s="2"/>
      <c r="E105" s="12"/>
      <c r="F105" s="12"/>
      <c r="G105" s="12"/>
      <c r="H105" s="2"/>
    </row>
    <row r="106" spans="1:8" ht="13.5" customHeight="1">
      <c r="A106" s="7"/>
      <c r="B106" s="2"/>
      <c r="C106" s="2"/>
      <c r="D106" s="2"/>
      <c r="E106" s="34"/>
      <c r="G106" s="34"/>
      <c r="H106" s="2"/>
    </row>
    <row r="107" spans="1:8" ht="13.5" customHeight="1">
      <c r="A107" s="55" t="s">
        <v>110</v>
      </c>
      <c r="B107" s="55"/>
      <c r="C107" s="55"/>
      <c r="D107" s="55"/>
      <c r="E107" s="55"/>
      <c r="F107" s="55"/>
      <c r="G107" s="55"/>
      <c r="H107" s="55"/>
    </row>
    <row r="108" spans="1:8" ht="13.5" customHeight="1">
      <c r="A108" s="55" t="s">
        <v>35</v>
      </c>
      <c r="B108" s="55"/>
      <c r="C108" s="55"/>
      <c r="D108" s="55"/>
      <c r="E108" s="55"/>
      <c r="F108" s="55"/>
      <c r="G108" s="55"/>
      <c r="H108" s="55"/>
    </row>
    <row r="109" spans="1:8" ht="13.5" customHeight="1">
      <c r="A109" s="8"/>
      <c r="B109" s="8"/>
      <c r="C109" s="8"/>
      <c r="D109" s="8"/>
      <c r="E109" s="8"/>
      <c r="F109" s="8"/>
      <c r="G109" s="8"/>
      <c r="H109" s="8"/>
    </row>
    <row r="110" spans="1:8" ht="13.5" customHeight="1">
      <c r="A110" s="8"/>
      <c r="B110" s="8"/>
      <c r="C110" s="8"/>
      <c r="D110" s="8"/>
      <c r="E110" s="8"/>
      <c r="F110" s="8"/>
      <c r="G110" s="8"/>
      <c r="H110" s="8"/>
    </row>
    <row r="111" spans="1:8" ht="13.5" customHeight="1">
      <c r="A111" s="8"/>
      <c r="B111" s="8"/>
      <c r="C111" s="8"/>
      <c r="D111" s="8"/>
      <c r="E111" s="8"/>
      <c r="F111" s="8"/>
      <c r="G111" s="8"/>
      <c r="H111" s="8"/>
    </row>
    <row r="112" spans="1:8" ht="13.5" customHeight="1">
      <c r="A112" s="8"/>
      <c r="B112" s="8"/>
      <c r="C112" s="8"/>
      <c r="D112" s="8"/>
      <c r="E112" s="8"/>
      <c r="F112" s="8"/>
      <c r="G112" s="8"/>
      <c r="H112" s="8"/>
    </row>
    <row r="113" spans="1:8" ht="13.5" customHeight="1">
      <c r="A113" s="8"/>
      <c r="B113" s="8"/>
      <c r="C113" s="8"/>
      <c r="D113" s="8"/>
      <c r="E113" s="8"/>
      <c r="F113" s="8"/>
      <c r="G113" s="8"/>
      <c r="H113" s="8"/>
    </row>
    <row r="114" spans="1:8" ht="13.5" customHeight="1">
      <c r="A114" s="8"/>
      <c r="B114" s="8"/>
      <c r="C114" s="8"/>
      <c r="D114" s="8"/>
      <c r="E114" s="8"/>
      <c r="F114" s="8"/>
      <c r="G114" s="8"/>
      <c r="H114" s="8"/>
    </row>
    <row r="115" spans="1:8" ht="13.5" customHeight="1">
      <c r="A115" s="8"/>
      <c r="B115" s="8"/>
      <c r="C115" s="8"/>
      <c r="D115" s="8"/>
      <c r="E115" s="8"/>
      <c r="F115" s="8"/>
      <c r="G115" s="8"/>
      <c r="H115" s="8"/>
    </row>
    <row r="116" spans="1:8" ht="13.5" customHeight="1">
      <c r="A116" s="8"/>
      <c r="B116" s="8"/>
      <c r="C116" s="8"/>
      <c r="D116" s="8"/>
      <c r="E116" s="8"/>
      <c r="F116" s="8"/>
      <c r="G116" s="8"/>
      <c r="H116" s="8"/>
    </row>
    <row r="117" spans="1:8" ht="13.5" customHeight="1">
      <c r="A117" s="8"/>
      <c r="B117" s="8"/>
      <c r="C117" s="8"/>
      <c r="D117" s="8"/>
      <c r="E117" s="8"/>
      <c r="F117" s="8"/>
      <c r="G117" s="8"/>
      <c r="H117" s="8"/>
    </row>
    <row r="118" spans="1:8" ht="13.5" customHeight="1">
      <c r="A118" s="8"/>
      <c r="B118" s="8"/>
      <c r="C118" s="8"/>
      <c r="D118" s="8"/>
      <c r="E118" s="8"/>
      <c r="F118" s="8"/>
      <c r="G118" s="8"/>
      <c r="H118" s="8"/>
    </row>
    <row r="119" spans="1:8" ht="13.5" customHeight="1">
      <c r="A119" s="8"/>
      <c r="B119" s="8"/>
      <c r="C119" s="8"/>
      <c r="D119" s="8"/>
      <c r="E119" s="8"/>
      <c r="F119" s="8"/>
      <c r="G119" s="8"/>
      <c r="H119" s="8"/>
    </row>
    <row r="120" spans="1:8" ht="13.5" customHeight="1">
      <c r="A120" s="8"/>
      <c r="B120" s="8"/>
      <c r="C120" s="8"/>
      <c r="D120" s="8"/>
      <c r="E120" s="8"/>
      <c r="F120" s="8"/>
      <c r="G120" s="8"/>
      <c r="H120" s="8"/>
    </row>
    <row r="121" spans="1:8" ht="13.5" customHeight="1">
      <c r="A121" s="8"/>
      <c r="B121" s="8"/>
      <c r="C121" s="8"/>
      <c r="D121" s="8"/>
      <c r="E121" s="8"/>
      <c r="F121" s="8"/>
      <c r="G121" s="8"/>
      <c r="H121" s="8"/>
    </row>
    <row r="122" spans="1:8" ht="13.5" customHeight="1">
      <c r="A122" s="8"/>
      <c r="B122" s="8"/>
      <c r="C122" s="8"/>
      <c r="D122" s="8"/>
      <c r="E122" s="8"/>
      <c r="F122" s="8"/>
      <c r="G122" s="8"/>
      <c r="H122" s="8"/>
    </row>
    <row r="123" spans="1:8" ht="17.25" customHeight="1">
      <c r="A123" s="8"/>
      <c r="B123" s="8"/>
      <c r="C123" s="8"/>
      <c r="D123" s="8"/>
      <c r="E123" s="8"/>
      <c r="F123" s="8"/>
      <c r="G123" s="8"/>
      <c r="H123" s="8"/>
    </row>
    <row r="124" spans="1:8" ht="13.5" customHeight="1">
      <c r="A124" s="8"/>
      <c r="B124" s="8"/>
      <c r="C124" s="8"/>
      <c r="D124" s="8"/>
      <c r="E124" s="8"/>
      <c r="F124" s="8"/>
      <c r="G124" s="8"/>
      <c r="H124" s="8"/>
    </row>
    <row r="125" spans="1:8" ht="13.5" customHeight="1">
      <c r="A125" s="8"/>
      <c r="B125" s="8"/>
      <c r="C125" s="8"/>
      <c r="D125" s="8"/>
      <c r="E125" s="8"/>
      <c r="F125" s="8"/>
      <c r="G125" s="8"/>
      <c r="H125" s="8"/>
    </row>
    <row r="126" spans="1:8" ht="13.5" customHeight="1">
      <c r="A126" s="8"/>
      <c r="B126" s="8"/>
      <c r="C126" s="8"/>
      <c r="D126" s="8"/>
      <c r="E126" s="8"/>
      <c r="F126" s="8"/>
      <c r="G126" s="8"/>
      <c r="H126" s="8"/>
    </row>
    <row r="127" spans="1:8" ht="13.5" customHeight="1">
      <c r="A127" s="8"/>
      <c r="B127" s="8"/>
      <c r="C127" s="8"/>
      <c r="D127" s="8"/>
      <c r="E127" s="8"/>
      <c r="F127" s="8"/>
      <c r="G127" s="8"/>
      <c r="H127" s="8"/>
    </row>
    <row r="128" spans="1:8" ht="13.5" customHeight="1">
      <c r="A128" s="8"/>
      <c r="B128" s="8"/>
      <c r="C128" s="8"/>
      <c r="D128" s="8"/>
      <c r="E128" s="8"/>
      <c r="F128" s="8"/>
      <c r="G128" s="8"/>
      <c r="H128" s="8"/>
    </row>
    <row r="129" spans="1:8" ht="13.5" customHeight="1">
      <c r="A129" s="8"/>
      <c r="B129" s="8"/>
      <c r="C129" s="7">
        <v>5</v>
      </c>
      <c r="D129" s="8"/>
      <c r="E129" s="8"/>
      <c r="F129" s="8"/>
      <c r="G129" s="8"/>
      <c r="H129" s="8"/>
    </row>
    <row r="130" spans="1:8" ht="13.5" customHeight="1">
      <c r="A130" s="8"/>
      <c r="B130" s="8"/>
      <c r="D130" s="8"/>
      <c r="E130" s="8"/>
      <c r="F130" s="8"/>
      <c r="G130" s="8"/>
      <c r="H130" s="8"/>
    </row>
    <row r="131" spans="1:8" ht="13.5" customHeight="1">
      <c r="A131" s="7"/>
      <c r="B131" s="2"/>
      <c r="D131" s="2"/>
      <c r="E131" s="2"/>
      <c r="G131" s="2"/>
      <c r="H131" s="2"/>
    </row>
    <row r="133" ht="13.5" customHeight="1">
      <c r="E133" s="27"/>
    </row>
    <row r="134" spans="5:7" ht="13.5" customHeight="1">
      <c r="E134" s="27"/>
      <c r="F134" s="27"/>
      <c r="G134" s="27"/>
    </row>
  </sheetData>
  <mergeCells count="11">
    <mergeCell ref="A9:H9"/>
    <mergeCell ref="A107:H107"/>
    <mergeCell ref="A108:H108"/>
    <mergeCell ref="A8:H8"/>
    <mergeCell ref="B96:G97"/>
    <mergeCell ref="B103:G104"/>
    <mergeCell ref="B70:I70"/>
    <mergeCell ref="A3:H3"/>
    <mergeCell ref="A4:H4"/>
    <mergeCell ref="A5:H5"/>
    <mergeCell ref="A6:H6"/>
  </mergeCells>
  <printOptions horizontalCentered="1"/>
  <pageMargins left="0.75" right="0.75" top="0.97" bottom="0.66" header="0.5" footer="0.5"/>
  <pageSetup horizontalDpi="300" verticalDpi="300" orientation="portrait" paperSize="9" scale="80" r:id="rId1"/>
  <headerFooter alignWithMargins="0">
    <oddFooter>&amp;R&amp;T&amp;D</oddFooter>
  </headerFooter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gdd</dc:creator>
  <cp:keywords/>
  <dc:description/>
  <cp:lastModifiedBy>MNC1</cp:lastModifiedBy>
  <cp:lastPrinted>2004-01-12T06:52:57Z</cp:lastPrinted>
  <dcterms:created xsi:type="dcterms:W3CDTF">1999-05-12T04:05:47Z</dcterms:created>
  <dcterms:modified xsi:type="dcterms:W3CDTF">2004-01-13T06:45:25Z</dcterms:modified>
  <cp:category/>
  <cp:version/>
  <cp:contentType/>
  <cp:contentStatus/>
</cp:coreProperties>
</file>